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0" yWindow="2595" windowWidth="29040" windowHeight="15705"/>
  </bookViews>
  <sheets>
    <sheet name="СВОД_2024" sheetId="14" r:id="rId1"/>
    <sheet name="янв.24" sheetId="23" r:id="rId2"/>
    <sheet name="фев.24" sheetId="24" r:id="rId3"/>
    <sheet name="мар.24" sheetId="25" r:id="rId4"/>
    <sheet name="апр.24" sheetId="26" r:id="rId5"/>
    <sheet name="май.24" sheetId="27" r:id="rId6"/>
    <sheet name="июн.24" sheetId="28" r:id="rId7"/>
    <sheet name="июл.24" sheetId="29" r:id="rId8"/>
    <sheet name="авг.24" sheetId="30" r:id="rId9"/>
    <sheet name="сен.24" sheetId="31" r:id="rId10"/>
    <sheet name="окт.24" sheetId="32" r:id="rId11"/>
    <sheet name="ноя.24" sheetId="33" r:id="rId12"/>
    <sheet name="дек.24" sheetId="34" r:id="rId13"/>
  </sheets>
  <definedNames>
    <definedName name="_xlnm._FilterDatabase" localSheetId="8" hidden="1">авг.24!$A$6:$K$307</definedName>
    <definedName name="_xlnm._FilterDatabase" localSheetId="4" hidden="1">апр.24!$A$6:$K$307</definedName>
    <definedName name="_xlnm._FilterDatabase" localSheetId="12" hidden="1">дек.24!$A$6:$K$307</definedName>
    <definedName name="_xlnm._FilterDatabase" localSheetId="7" hidden="1">июл.24!$A$6:$K$307</definedName>
    <definedName name="_xlnm._FilterDatabase" localSheetId="6" hidden="1">июн.24!$A$6:$K$307</definedName>
    <definedName name="_xlnm._FilterDatabase" localSheetId="5" hidden="1">май.24!$A$4:$K$307</definedName>
    <definedName name="_xlnm._FilterDatabase" localSheetId="3" hidden="1">мар.24!$A$6:$L$307</definedName>
    <definedName name="_xlnm._FilterDatabase" localSheetId="11" hidden="1">ноя.24!$A$6:$K$307</definedName>
    <definedName name="_xlnm._FilterDatabase" localSheetId="10" hidden="1">окт.24!$A$6:$K$309</definedName>
    <definedName name="_xlnm._FilterDatabase" localSheetId="0" hidden="1">СВОД_2024!$B$1:$B$311</definedName>
    <definedName name="_xlnm._FilterDatabase" localSheetId="9" hidden="1">сен.24!$A$6:$K$77</definedName>
    <definedName name="_xlnm._FilterDatabase" localSheetId="2" hidden="1">фев.24!$A$6:$K$307</definedName>
    <definedName name="_xlnm._FilterDatabase" localSheetId="1" hidden="1">янв.24!$A$6:$K$307</definedName>
    <definedName name="янв.15">СВОД_2024!$G$8</definedName>
  </definedNames>
  <calcPr calcId="145621"/>
</workbook>
</file>

<file path=xl/calcChain.xml><?xml version="1.0" encoding="utf-8"?>
<calcChain xmlns="http://schemas.openxmlformats.org/spreadsheetml/2006/main">
  <c r="G9" i="33" l="1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69" i="33"/>
  <c r="G70" i="33"/>
  <c r="G71" i="33"/>
  <c r="G72" i="33"/>
  <c r="G73" i="33"/>
  <c r="G74" i="33"/>
  <c r="G75" i="33"/>
  <c r="G76" i="33"/>
  <c r="G77" i="33"/>
  <c r="G78" i="33"/>
  <c r="G79" i="33"/>
  <c r="G80" i="33"/>
  <c r="G81" i="33"/>
  <c r="G82" i="33"/>
  <c r="G83" i="33"/>
  <c r="G84" i="33"/>
  <c r="G85" i="33"/>
  <c r="G86" i="33"/>
  <c r="G87" i="33"/>
  <c r="G88" i="33"/>
  <c r="G89" i="33"/>
  <c r="G90" i="33"/>
  <c r="G91" i="33"/>
  <c r="G92" i="33"/>
  <c r="G93" i="33"/>
  <c r="G94" i="33"/>
  <c r="G95" i="33"/>
  <c r="G96" i="33"/>
  <c r="G97" i="33"/>
  <c r="G98" i="33"/>
  <c r="G99" i="33"/>
  <c r="G100" i="33"/>
  <c r="G101" i="33"/>
  <c r="G102" i="33"/>
  <c r="G103" i="33"/>
  <c r="G104" i="33"/>
  <c r="G105" i="33"/>
  <c r="G106" i="33"/>
  <c r="G107" i="33"/>
  <c r="G108" i="33"/>
  <c r="G109" i="33"/>
  <c r="G110" i="33"/>
  <c r="G111" i="33"/>
  <c r="G112" i="33"/>
  <c r="G113" i="33"/>
  <c r="G114" i="33"/>
  <c r="G115" i="33"/>
  <c r="G116" i="33"/>
  <c r="G117" i="33"/>
  <c r="G118" i="33"/>
  <c r="G119" i="33"/>
  <c r="G120" i="33"/>
  <c r="G121" i="33"/>
  <c r="G122" i="33"/>
  <c r="G123" i="33"/>
  <c r="G124" i="33"/>
  <c r="G125" i="33"/>
  <c r="G126" i="33"/>
  <c r="G127" i="33"/>
  <c r="G128" i="33"/>
  <c r="G129" i="33"/>
  <c r="G130" i="33"/>
  <c r="G131" i="33"/>
  <c r="G132" i="33"/>
  <c r="G133" i="33"/>
  <c r="G134" i="33"/>
  <c r="G135" i="33"/>
  <c r="G136" i="33"/>
  <c r="G137" i="33"/>
  <c r="G138" i="33"/>
  <c r="G139" i="33"/>
  <c r="G140" i="33"/>
  <c r="G141" i="33"/>
  <c r="G142" i="33"/>
  <c r="G143" i="33"/>
  <c r="G144" i="33"/>
  <c r="G145" i="33"/>
  <c r="G146" i="33"/>
  <c r="G147" i="33"/>
  <c r="G148" i="33"/>
  <c r="G149" i="33"/>
  <c r="G150" i="33"/>
  <c r="G151" i="33"/>
  <c r="G152" i="33"/>
  <c r="G153" i="33"/>
  <c r="G154" i="33"/>
  <c r="G155" i="33"/>
  <c r="G156" i="33"/>
  <c r="G157" i="33"/>
  <c r="G158" i="33"/>
  <c r="G159" i="33"/>
  <c r="G160" i="33"/>
  <c r="G161" i="33"/>
  <c r="G162" i="33"/>
  <c r="G163" i="33"/>
  <c r="G164" i="33"/>
  <c r="G165" i="33"/>
  <c r="G166" i="33"/>
  <c r="G167" i="33"/>
  <c r="G168" i="33"/>
  <c r="G169" i="33"/>
  <c r="G170" i="33"/>
  <c r="G171" i="33"/>
  <c r="G172" i="33"/>
  <c r="G173" i="33"/>
  <c r="G174" i="33"/>
  <c r="G175" i="33"/>
  <c r="G176" i="33"/>
  <c r="G177" i="33"/>
  <c r="G178" i="33"/>
  <c r="G179" i="33"/>
  <c r="G180" i="33"/>
  <c r="G181" i="33"/>
  <c r="G182" i="33"/>
  <c r="G183" i="33"/>
  <c r="G184" i="33"/>
  <c r="G185" i="33"/>
  <c r="G186" i="33"/>
  <c r="G187" i="33"/>
  <c r="G188" i="33"/>
  <c r="G189" i="33"/>
  <c r="G190" i="33"/>
  <c r="G191" i="33"/>
  <c r="G192" i="33"/>
  <c r="G193" i="33"/>
  <c r="G194" i="33"/>
  <c r="G195" i="33"/>
  <c r="G196" i="33"/>
  <c r="G197" i="33"/>
  <c r="G198" i="33"/>
  <c r="G199" i="33"/>
  <c r="G200" i="33"/>
  <c r="G201" i="33"/>
  <c r="G202" i="33"/>
  <c r="G203" i="33"/>
  <c r="G204" i="33"/>
  <c r="G205" i="33"/>
  <c r="G206" i="33"/>
  <c r="G207" i="33"/>
  <c r="G208" i="33"/>
  <c r="G209" i="33"/>
  <c r="G210" i="33"/>
  <c r="G211" i="33"/>
  <c r="G212" i="33"/>
  <c r="G213" i="33"/>
  <c r="G214" i="33"/>
  <c r="G215" i="33"/>
  <c r="G216" i="33"/>
  <c r="G217" i="33"/>
  <c r="G218" i="33"/>
  <c r="G219" i="33"/>
  <c r="G220" i="33"/>
  <c r="G221" i="33"/>
  <c r="G222" i="33"/>
  <c r="G223" i="33"/>
  <c r="G224" i="33"/>
  <c r="G225" i="33"/>
  <c r="G226" i="33"/>
  <c r="G227" i="33"/>
  <c r="G228" i="33"/>
  <c r="G229" i="33"/>
  <c r="G230" i="33"/>
  <c r="G231" i="33"/>
  <c r="G232" i="33"/>
  <c r="G233" i="33"/>
  <c r="G234" i="33"/>
  <c r="G235" i="33"/>
  <c r="G236" i="33"/>
  <c r="G237" i="33"/>
  <c r="G238" i="33"/>
  <c r="G239" i="33"/>
  <c r="G240" i="33"/>
  <c r="G241" i="33"/>
  <c r="G242" i="33"/>
  <c r="G243" i="33"/>
  <c r="G244" i="33"/>
  <c r="G245" i="33"/>
  <c r="G246" i="33"/>
  <c r="G247" i="33"/>
  <c r="G248" i="33"/>
  <c r="G249" i="33"/>
  <c r="G250" i="33"/>
  <c r="G251" i="33"/>
  <c r="G252" i="33"/>
  <c r="G253" i="33"/>
  <c r="G254" i="33"/>
  <c r="G255" i="33"/>
  <c r="G256" i="33"/>
  <c r="G257" i="33"/>
  <c r="G258" i="33"/>
  <c r="G259" i="33"/>
  <c r="G260" i="33"/>
  <c r="G261" i="33"/>
  <c r="G262" i="33"/>
  <c r="G263" i="33"/>
  <c r="G264" i="33"/>
  <c r="G265" i="33"/>
  <c r="G266" i="33"/>
  <c r="G267" i="33"/>
  <c r="G268" i="33"/>
  <c r="G269" i="33"/>
  <c r="G270" i="33"/>
  <c r="G271" i="33"/>
  <c r="G272" i="33"/>
  <c r="G273" i="33"/>
  <c r="G274" i="33"/>
  <c r="G275" i="33"/>
  <c r="G276" i="33"/>
  <c r="G277" i="33"/>
  <c r="G278" i="33"/>
  <c r="G279" i="33"/>
  <c r="G280" i="33"/>
  <c r="G281" i="33"/>
  <c r="G282" i="33"/>
  <c r="G283" i="33"/>
  <c r="G284" i="33"/>
  <c r="G285" i="33"/>
  <c r="G286" i="33"/>
  <c r="G287" i="33"/>
  <c r="G288" i="33"/>
  <c r="G289" i="33"/>
  <c r="G290" i="33"/>
  <c r="G291" i="33"/>
  <c r="G292" i="33"/>
  <c r="G293" i="33"/>
  <c r="G294" i="33"/>
  <c r="G295" i="33"/>
  <c r="G296" i="33"/>
  <c r="G297" i="33"/>
  <c r="G298" i="33"/>
  <c r="G299" i="33"/>
  <c r="G300" i="33"/>
  <c r="G301" i="33"/>
  <c r="G302" i="33"/>
  <c r="G303" i="33"/>
  <c r="G304" i="33"/>
  <c r="G305" i="33"/>
  <c r="G8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E103" i="33"/>
  <c r="E104" i="33"/>
  <c r="E105" i="33"/>
  <c r="E106" i="33"/>
  <c r="E107" i="33"/>
  <c r="E108" i="33"/>
  <c r="E109" i="33"/>
  <c r="E110" i="33"/>
  <c r="E111" i="33"/>
  <c r="E112" i="33"/>
  <c r="E113" i="33"/>
  <c r="E114" i="33"/>
  <c r="E115" i="33"/>
  <c r="E116" i="33"/>
  <c r="E117" i="33"/>
  <c r="E118" i="33"/>
  <c r="E119" i="33"/>
  <c r="E120" i="33"/>
  <c r="E121" i="33"/>
  <c r="E122" i="33"/>
  <c r="E123" i="33"/>
  <c r="E124" i="33"/>
  <c r="E125" i="33"/>
  <c r="E126" i="33"/>
  <c r="E127" i="33"/>
  <c r="E128" i="33"/>
  <c r="E129" i="33"/>
  <c r="E130" i="33"/>
  <c r="E131" i="33"/>
  <c r="E132" i="33"/>
  <c r="E133" i="33"/>
  <c r="E134" i="33"/>
  <c r="E135" i="33"/>
  <c r="E136" i="33"/>
  <c r="E137" i="33"/>
  <c r="E138" i="33"/>
  <c r="E139" i="33"/>
  <c r="E140" i="33"/>
  <c r="E141" i="33"/>
  <c r="E142" i="33"/>
  <c r="E143" i="33"/>
  <c r="E144" i="33"/>
  <c r="E145" i="33"/>
  <c r="E146" i="33"/>
  <c r="E147" i="33"/>
  <c r="E148" i="33"/>
  <c r="E149" i="33"/>
  <c r="E150" i="33"/>
  <c r="E151" i="33"/>
  <c r="E152" i="33"/>
  <c r="E153" i="33"/>
  <c r="E154" i="33"/>
  <c r="E155" i="33"/>
  <c r="E156" i="33"/>
  <c r="E157" i="33"/>
  <c r="E158" i="33"/>
  <c r="E159" i="33"/>
  <c r="E160" i="33"/>
  <c r="E161" i="33"/>
  <c r="E162" i="33"/>
  <c r="E163" i="33"/>
  <c r="E164" i="33"/>
  <c r="E165" i="33"/>
  <c r="E166" i="33"/>
  <c r="E167" i="33"/>
  <c r="E168" i="33"/>
  <c r="E169" i="33"/>
  <c r="E170" i="33"/>
  <c r="E171" i="33"/>
  <c r="E172" i="33"/>
  <c r="E173" i="33"/>
  <c r="E174" i="33"/>
  <c r="E175" i="33"/>
  <c r="E176" i="33"/>
  <c r="E177" i="33"/>
  <c r="E178" i="33"/>
  <c r="E179" i="33"/>
  <c r="E180" i="33"/>
  <c r="E181" i="33"/>
  <c r="E182" i="33"/>
  <c r="E183" i="33"/>
  <c r="E184" i="33"/>
  <c r="E185" i="33"/>
  <c r="E186" i="33"/>
  <c r="E187" i="33"/>
  <c r="E188" i="33"/>
  <c r="E189" i="33"/>
  <c r="E190" i="33"/>
  <c r="E191" i="33"/>
  <c r="E192" i="33"/>
  <c r="E193" i="33"/>
  <c r="E194" i="33"/>
  <c r="E195" i="33"/>
  <c r="E196" i="33"/>
  <c r="E197" i="33"/>
  <c r="E198" i="33"/>
  <c r="E199" i="33"/>
  <c r="E200" i="33"/>
  <c r="E201" i="33"/>
  <c r="E202" i="33"/>
  <c r="E203" i="33"/>
  <c r="E204" i="33"/>
  <c r="E205" i="33"/>
  <c r="E206" i="33"/>
  <c r="E207" i="33"/>
  <c r="E208" i="33"/>
  <c r="E209" i="33"/>
  <c r="E210" i="33"/>
  <c r="E211" i="33"/>
  <c r="E212" i="33"/>
  <c r="E213" i="33"/>
  <c r="E214" i="33"/>
  <c r="E215" i="33"/>
  <c r="E216" i="33"/>
  <c r="E217" i="33"/>
  <c r="E218" i="33"/>
  <c r="E219" i="33"/>
  <c r="E220" i="33"/>
  <c r="E221" i="33"/>
  <c r="E222" i="33"/>
  <c r="E223" i="33"/>
  <c r="E224" i="33"/>
  <c r="E225" i="33"/>
  <c r="E226" i="33"/>
  <c r="E227" i="33"/>
  <c r="E228" i="33"/>
  <c r="E229" i="33"/>
  <c r="E230" i="33"/>
  <c r="E231" i="33"/>
  <c r="E232" i="33"/>
  <c r="E233" i="33"/>
  <c r="E234" i="33"/>
  <c r="E235" i="33"/>
  <c r="E236" i="33"/>
  <c r="E237" i="33"/>
  <c r="E238" i="33"/>
  <c r="E239" i="33"/>
  <c r="E240" i="33"/>
  <c r="E241" i="33"/>
  <c r="E242" i="33"/>
  <c r="E243" i="33"/>
  <c r="E244" i="33"/>
  <c r="E245" i="33"/>
  <c r="E246" i="33"/>
  <c r="E247" i="33"/>
  <c r="E248" i="33"/>
  <c r="E249" i="33"/>
  <c r="E250" i="33"/>
  <c r="E251" i="33"/>
  <c r="E252" i="33"/>
  <c r="E253" i="33"/>
  <c r="E254" i="33"/>
  <c r="E255" i="33"/>
  <c r="E256" i="33"/>
  <c r="E257" i="33"/>
  <c r="E258" i="33"/>
  <c r="E259" i="33"/>
  <c r="E260" i="33"/>
  <c r="E261" i="33"/>
  <c r="E262" i="33"/>
  <c r="E263" i="33"/>
  <c r="E264" i="33"/>
  <c r="E265" i="33"/>
  <c r="E266" i="33"/>
  <c r="E267" i="33"/>
  <c r="E268" i="33"/>
  <c r="E269" i="33"/>
  <c r="E270" i="33"/>
  <c r="E271" i="33"/>
  <c r="E272" i="33"/>
  <c r="E273" i="33"/>
  <c r="E274" i="33"/>
  <c r="E275" i="33"/>
  <c r="E276" i="33"/>
  <c r="E277" i="33"/>
  <c r="E278" i="33"/>
  <c r="E279" i="33"/>
  <c r="E280" i="33"/>
  <c r="E281" i="33"/>
  <c r="E282" i="33"/>
  <c r="E283" i="33"/>
  <c r="E284" i="33"/>
  <c r="E285" i="33"/>
  <c r="E286" i="33"/>
  <c r="E287" i="33"/>
  <c r="E288" i="33"/>
  <c r="E289" i="33"/>
  <c r="E290" i="33"/>
  <c r="E291" i="33"/>
  <c r="E292" i="33"/>
  <c r="E293" i="33"/>
  <c r="E294" i="33"/>
  <c r="E295" i="33"/>
  <c r="E296" i="33"/>
  <c r="E297" i="33"/>
  <c r="E298" i="33"/>
  <c r="E299" i="33"/>
  <c r="E300" i="33"/>
  <c r="E301" i="33"/>
  <c r="E302" i="33"/>
  <c r="E303" i="33"/>
  <c r="E304" i="33"/>
  <c r="E305" i="33"/>
  <c r="F151" i="14" l="1"/>
  <c r="E151" i="14" s="1"/>
  <c r="G151" i="14"/>
  <c r="H151" i="14"/>
  <c r="I151" i="14"/>
  <c r="J151" i="14"/>
  <c r="K151" i="14"/>
  <c r="L151" i="14"/>
  <c r="M151" i="14"/>
  <c r="N151" i="14"/>
  <c r="O151" i="14"/>
  <c r="P151" i="14"/>
  <c r="Q151" i="14"/>
  <c r="R151" i="14"/>
  <c r="K149" i="23"/>
  <c r="K149" i="24" s="1"/>
  <c r="K149" i="25" s="1"/>
  <c r="K149" i="26" s="1"/>
  <c r="K149" i="27" s="1"/>
  <c r="K149" i="28" s="1"/>
  <c r="K149" i="29" s="1"/>
  <c r="K149" i="30" s="1"/>
  <c r="K149" i="31" s="1"/>
  <c r="K149" i="32" s="1"/>
  <c r="K149" i="33" s="1"/>
  <c r="K149" i="34" s="1"/>
  <c r="G8" i="32" l="1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97" i="32"/>
  <c r="G98" i="32"/>
  <c r="G99" i="32"/>
  <c r="G100" i="32"/>
  <c r="G101" i="32"/>
  <c r="G102" i="32"/>
  <c r="G103" i="32"/>
  <c r="G104" i="32"/>
  <c r="G105" i="32"/>
  <c r="G106" i="32"/>
  <c r="G107" i="32"/>
  <c r="G108" i="32"/>
  <c r="G109" i="32"/>
  <c r="G110" i="32"/>
  <c r="G111" i="32"/>
  <c r="G112" i="32"/>
  <c r="G113" i="32"/>
  <c r="G114" i="32"/>
  <c r="G115" i="32"/>
  <c r="G116" i="32"/>
  <c r="G117" i="32"/>
  <c r="G118" i="32"/>
  <c r="G119" i="32"/>
  <c r="G120" i="32"/>
  <c r="G121" i="32"/>
  <c r="G122" i="32"/>
  <c r="G123" i="32"/>
  <c r="G124" i="32"/>
  <c r="G125" i="32"/>
  <c r="G126" i="32"/>
  <c r="G127" i="32"/>
  <c r="G128" i="32"/>
  <c r="G129" i="32"/>
  <c r="G130" i="32"/>
  <c r="G131" i="32"/>
  <c r="G132" i="32"/>
  <c r="G133" i="32"/>
  <c r="G134" i="32"/>
  <c r="G135" i="32"/>
  <c r="G136" i="32"/>
  <c r="G137" i="32"/>
  <c r="G138" i="32"/>
  <c r="G139" i="32"/>
  <c r="G140" i="32"/>
  <c r="G141" i="32"/>
  <c r="G142" i="32"/>
  <c r="G143" i="32"/>
  <c r="G144" i="32"/>
  <c r="G145" i="32"/>
  <c r="G146" i="32"/>
  <c r="G147" i="32"/>
  <c r="G148" i="32"/>
  <c r="G150" i="32"/>
  <c r="G151" i="32"/>
  <c r="G152" i="32"/>
  <c r="G153" i="32"/>
  <c r="G154" i="32"/>
  <c r="G155" i="32"/>
  <c r="G156" i="32"/>
  <c r="G157" i="32"/>
  <c r="G158" i="32"/>
  <c r="G159" i="32"/>
  <c r="G160" i="32"/>
  <c r="G161" i="32"/>
  <c r="G162" i="32"/>
  <c r="G163" i="32"/>
  <c r="G164" i="32"/>
  <c r="G165" i="32"/>
  <c r="G166" i="32"/>
  <c r="G167" i="32"/>
  <c r="G168" i="32"/>
  <c r="G169" i="32"/>
  <c r="G170" i="32"/>
  <c r="G171" i="32"/>
  <c r="G172" i="32"/>
  <c r="G173" i="32"/>
  <c r="G174" i="32"/>
  <c r="G175" i="32"/>
  <c r="G176" i="32"/>
  <c r="G177" i="32"/>
  <c r="G178" i="32"/>
  <c r="G179" i="32"/>
  <c r="G180" i="32"/>
  <c r="G181" i="32"/>
  <c r="G182" i="32"/>
  <c r="G183" i="32"/>
  <c r="G184" i="32"/>
  <c r="G185" i="32"/>
  <c r="G186" i="32"/>
  <c r="G187" i="32"/>
  <c r="G188" i="32"/>
  <c r="G189" i="32"/>
  <c r="G190" i="32"/>
  <c r="G191" i="32"/>
  <c r="G192" i="32"/>
  <c r="G193" i="32"/>
  <c r="G194" i="32"/>
  <c r="G195" i="32"/>
  <c r="G196" i="32"/>
  <c r="G197" i="32"/>
  <c r="G198" i="32"/>
  <c r="G199" i="32"/>
  <c r="G200" i="32"/>
  <c r="G201" i="32"/>
  <c r="G202" i="32"/>
  <c r="G203" i="32"/>
  <c r="G204" i="32"/>
  <c r="G205" i="32"/>
  <c r="G206" i="32"/>
  <c r="G207" i="32"/>
  <c r="G208" i="32"/>
  <c r="G209" i="32"/>
  <c r="G210" i="32"/>
  <c r="G211" i="32"/>
  <c r="G212" i="32"/>
  <c r="G213" i="32"/>
  <c r="G214" i="32"/>
  <c r="G215" i="32"/>
  <c r="G216" i="32"/>
  <c r="G217" i="32"/>
  <c r="G218" i="32"/>
  <c r="G219" i="32"/>
  <c r="G220" i="32"/>
  <c r="G221" i="32"/>
  <c r="G222" i="32"/>
  <c r="G223" i="32"/>
  <c r="G224" i="32"/>
  <c r="G225" i="32"/>
  <c r="G226" i="32"/>
  <c r="G227" i="32"/>
  <c r="G228" i="32"/>
  <c r="G229" i="32"/>
  <c r="G230" i="32"/>
  <c r="G231" i="32"/>
  <c r="G232" i="32"/>
  <c r="G233" i="32"/>
  <c r="G234" i="32"/>
  <c r="G235" i="32"/>
  <c r="G236" i="32"/>
  <c r="G237" i="32"/>
  <c r="G238" i="32"/>
  <c r="G239" i="32"/>
  <c r="G240" i="32"/>
  <c r="G241" i="32"/>
  <c r="G242" i="32"/>
  <c r="G243" i="32"/>
  <c r="G244" i="32"/>
  <c r="G245" i="32"/>
  <c r="G246" i="32"/>
  <c r="G247" i="32"/>
  <c r="G248" i="32"/>
  <c r="G249" i="32"/>
  <c r="G250" i="32"/>
  <c r="G251" i="32"/>
  <c r="G252" i="32"/>
  <c r="G253" i="32"/>
  <c r="G254" i="32"/>
  <c r="G255" i="32"/>
  <c r="G256" i="32"/>
  <c r="G257" i="32"/>
  <c r="G258" i="32"/>
  <c r="G259" i="32"/>
  <c r="G260" i="32"/>
  <c r="G261" i="32"/>
  <c r="G262" i="32"/>
  <c r="G263" i="32"/>
  <c r="G264" i="32"/>
  <c r="G265" i="32"/>
  <c r="G266" i="32"/>
  <c r="G267" i="32"/>
  <c r="G268" i="32"/>
  <c r="G269" i="32"/>
  <c r="G270" i="32"/>
  <c r="G271" i="32"/>
  <c r="G272" i="32"/>
  <c r="G273" i="32"/>
  <c r="G274" i="32"/>
  <c r="G275" i="32"/>
  <c r="G276" i="32"/>
  <c r="G277" i="32"/>
  <c r="G278" i="32"/>
  <c r="G279" i="32"/>
  <c r="G280" i="32"/>
  <c r="G281" i="32"/>
  <c r="G282" i="32"/>
  <c r="G283" i="32"/>
  <c r="G284" i="32"/>
  <c r="G285" i="32"/>
  <c r="G286" i="32"/>
  <c r="G287" i="32"/>
  <c r="G288" i="32"/>
  <c r="G289" i="32"/>
  <c r="G290" i="32"/>
  <c r="G291" i="32"/>
  <c r="G292" i="32"/>
  <c r="G293" i="32"/>
  <c r="G294" i="32"/>
  <c r="G295" i="32"/>
  <c r="G296" i="32"/>
  <c r="G297" i="32"/>
  <c r="G298" i="32"/>
  <c r="G299" i="32"/>
  <c r="G300" i="32"/>
  <c r="G301" i="32"/>
  <c r="G302" i="32"/>
  <c r="G303" i="32"/>
  <c r="G304" i="32"/>
  <c r="G305" i="32"/>
  <c r="G306" i="32"/>
  <c r="G307" i="32"/>
  <c r="G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E109" i="32"/>
  <c r="E110" i="32"/>
  <c r="E111" i="32"/>
  <c r="E112" i="32"/>
  <c r="E113" i="32"/>
  <c r="E114" i="32"/>
  <c r="E115" i="32"/>
  <c r="E116" i="32"/>
  <c r="E117" i="32"/>
  <c r="E118" i="32"/>
  <c r="E119" i="32"/>
  <c r="E120" i="32"/>
  <c r="E121" i="32"/>
  <c r="E122" i="32"/>
  <c r="E123" i="32"/>
  <c r="E124" i="32"/>
  <c r="E125" i="32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E139" i="32"/>
  <c r="E140" i="32"/>
  <c r="E141" i="32"/>
  <c r="E142" i="32"/>
  <c r="E143" i="32"/>
  <c r="E144" i="32"/>
  <c r="E145" i="32"/>
  <c r="E146" i="32"/>
  <c r="E147" i="32"/>
  <c r="E148" i="32"/>
  <c r="E150" i="32"/>
  <c r="E151" i="32"/>
  <c r="E152" i="32"/>
  <c r="E153" i="32"/>
  <c r="E154" i="32"/>
  <c r="E155" i="32"/>
  <c r="E156" i="32"/>
  <c r="E157" i="32"/>
  <c r="E158" i="32"/>
  <c r="E159" i="32"/>
  <c r="E160" i="32"/>
  <c r="E161" i="32"/>
  <c r="E162" i="32"/>
  <c r="E163" i="32"/>
  <c r="E164" i="32"/>
  <c r="E165" i="32"/>
  <c r="E166" i="32"/>
  <c r="E167" i="32"/>
  <c r="E168" i="32"/>
  <c r="E169" i="32"/>
  <c r="E170" i="32"/>
  <c r="E171" i="32"/>
  <c r="E172" i="32"/>
  <c r="E173" i="32"/>
  <c r="E174" i="32"/>
  <c r="E175" i="32"/>
  <c r="E176" i="32"/>
  <c r="E177" i="32"/>
  <c r="E178" i="32"/>
  <c r="E179" i="32"/>
  <c r="E180" i="32"/>
  <c r="E181" i="32"/>
  <c r="E182" i="32"/>
  <c r="E183" i="32"/>
  <c r="E184" i="32"/>
  <c r="E185" i="32"/>
  <c r="E186" i="32"/>
  <c r="E187" i="32"/>
  <c r="E188" i="32"/>
  <c r="E189" i="32"/>
  <c r="E190" i="32"/>
  <c r="E191" i="32"/>
  <c r="E192" i="32"/>
  <c r="E193" i="32"/>
  <c r="E194" i="32"/>
  <c r="E195" i="32"/>
  <c r="E196" i="32"/>
  <c r="E197" i="32"/>
  <c r="E198" i="32"/>
  <c r="E199" i="32"/>
  <c r="E200" i="32"/>
  <c r="E201" i="32"/>
  <c r="E202" i="32"/>
  <c r="E203" i="32"/>
  <c r="E204" i="32"/>
  <c r="E205" i="32"/>
  <c r="E206" i="32"/>
  <c r="E207" i="32"/>
  <c r="E208" i="32"/>
  <c r="E209" i="32"/>
  <c r="E210" i="32"/>
  <c r="E211" i="32"/>
  <c r="E212" i="32"/>
  <c r="E213" i="32"/>
  <c r="E214" i="32"/>
  <c r="E215" i="32"/>
  <c r="E216" i="32"/>
  <c r="E217" i="32"/>
  <c r="E218" i="32"/>
  <c r="E219" i="32"/>
  <c r="E220" i="32"/>
  <c r="E221" i="32"/>
  <c r="E222" i="32"/>
  <c r="E223" i="32"/>
  <c r="E224" i="32"/>
  <c r="E225" i="32"/>
  <c r="E226" i="32"/>
  <c r="E227" i="32"/>
  <c r="E228" i="32"/>
  <c r="E229" i="32"/>
  <c r="E230" i="32"/>
  <c r="E231" i="32"/>
  <c r="E232" i="32"/>
  <c r="E233" i="32"/>
  <c r="E234" i="32"/>
  <c r="E235" i="32"/>
  <c r="E236" i="32"/>
  <c r="E237" i="32"/>
  <c r="E238" i="32"/>
  <c r="E239" i="32"/>
  <c r="E240" i="32"/>
  <c r="E241" i="32"/>
  <c r="E242" i="32"/>
  <c r="E243" i="32"/>
  <c r="E244" i="32"/>
  <c r="E245" i="32"/>
  <c r="E246" i="32"/>
  <c r="E247" i="32"/>
  <c r="E248" i="32"/>
  <c r="E249" i="32"/>
  <c r="E250" i="32"/>
  <c r="E251" i="32"/>
  <c r="E252" i="32"/>
  <c r="E253" i="32"/>
  <c r="E254" i="32"/>
  <c r="E255" i="32"/>
  <c r="E256" i="32"/>
  <c r="E257" i="32"/>
  <c r="E258" i="32"/>
  <c r="E259" i="32"/>
  <c r="E260" i="32"/>
  <c r="E261" i="32"/>
  <c r="E262" i="32"/>
  <c r="E263" i="32"/>
  <c r="E264" i="32"/>
  <c r="E265" i="32"/>
  <c r="E266" i="32"/>
  <c r="E267" i="32"/>
  <c r="E268" i="32"/>
  <c r="E269" i="32"/>
  <c r="E270" i="32"/>
  <c r="E271" i="32"/>
  <c r="E272" i="32"/>
  <c r="E273" i="32"/>
  <c r="E274" i="32"/>
  <c r="E275" i="32"/>
  <c r="E276" i="32"/>
  <c r="E277" i="32"/>
  <c r="E278" i="32"/>
  <c r="E279" i="32"/>
  <c r="E280" i="32"/>
  <c r="E281" i="32"/>
  <c r="E282" i="32"/>
  <c r="E283" i="32"/>
  <c r="E284" i="32"/>
  <c r="E285" i="32"/>
  <c r="E286" i="32"/>
  <c r="E287" i="32"/>
  <c r="E288" i="32"/>
  <c r="E289" i="32"/>
  <c r="E290" i="32"/>
  <c r="E291" i="32"/>
  <c r="E292" i="32"/>
  <c r="E293" i="32"/>
  <c r="E294" i="32"/>
  <c r="E295" i="32"/>
  <c r="E296" i="32"/>
  <c r="E297" i="32"/>
  <c r="E298" i="32"/>
  <c r="E299" i="32"/>
  <c r="E300" i="32"/>
  <c r="E301" i="32"/>
  <c r="E302" i="32"/>
  <c r="E303" i="32"/>
  <c r="E304" i="32"/>
  <c r="E305" i="32"/>
  <c r="E306" i="32"/>
  <c r="E307" i="32"/>
  <c r="E7" i="32"/>
  <c r="G8" i="31" l="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64" i="31"/>
  <c r="G65" i="31"/>
  <c r="G66" i="31"/>
  <c r="G67" i="31"/>
  <c r="G68" i="31"/>
  <c r="G69" i="31"/>
  <c r="G70" i="31"/>
  <c r="G71" i="31"/>
  <c r="G72" i="31"/>
  <c r="G73" i="31"/>
  <c r="G74" i="31"/>
  <c r="G75" i="31"/>
  <c r="G76" i="31"/>
  <c r="G77" i="31"/>
  <c r="G78" i="31"/>
  <c r="G79" i="31"/>
  <c r="G80" i="31"/>
  <c r="G81" i="31"/>
  <c r="G82" i="31"/>
  <c r="G83" i="31"/>
  <c r="G84" i="31"/>
  <c r="G85" i="31"/>
  <c r="G86" i="31"/>
  <c r="G87" i="31"/>
  <c r="G88" i="31"/>
  <c r="G89" i="31"/>
  <c r="G90" i="31"/>
  <c r="G91" i="31"/>
  <c r="G92" i="31"/>
  <c r="G93" i="31"/>
  <c r="G94" i="31"/>
  <c r="G95" i="31"/>
  <c r="G96" i="31"/>
  <c r="G97" i="31"/>
  <c r="G98" i="31"/>
  <c r="G99" i="31"/>
  <c r="G100" i="31"/>
  <c r="G101" i="31"/>
  <c r="G102" i="31"/>
  <c r="G103" i="31"/>
  <c r="G104" i="31"/>
  <c r="G105" i="31"/>
  <c r="G106" i="31"/>
  <c r="G107" i="31"/>
  <c r="G108" i="31"/>
  <c r="G110" i="31"/>
  <c r="G111" i="31"/>
  <c r="G112" i="31"/>
  <c r="G113" i="31"/>
  <c r="G114" i="31"/>
  <c r="G115" i="31"/>
  <c r="G116" i="31"/>
  <c r="G117" i="31"/>
  <c r="G118" i="31"/>
  <c r="G119" i="31"/>
  <c r="G120" i="31"/>
  <c r="G121" i="31"/>
  <c r="G122" i="31"/>
  <c r="G123" i="31"/>
  <c r="G124" i="31"/>
  <c r="G125" i="31"/>
  <c r="G126" i="31"/>
  <c r="G127" i="31"/>
  <c r="G128" i="31"/>
  <c r="G129" i="31"/>
  <c r="G130" i="31"/>
  <c r="G131" i="31"/>
  <c r="G132" i="31"/>
  <c r="G133" i="31"/>
  <c r="G134" i="31"/>
  <c r="G135" i="31"/>
  <c r="G136" i="31"/>
  <c r="G137" i="31"/>
  <c r="G138" i="31"/>
  <c r="G139" i="31"/>
  <c r="G140" i="31"/>
  <c r="G141" i="31"/>
  <c r="G142" i="31"/>
  <c r="G143" i="31"/>
  <c r="G144" i="31"/>
  <c r="G145" i="31"/>
  <c r="G146" i="31"/>
  <c r="G147" i="31"/>
  <c r="G148" i="31"/>
  <c r="G150" i="31"/>
  <c r="G151" i="31"/>
  <c r="G152" i="31"/>
  <c r="G153" i="31"/>
  <c r="G154" i="31"/>
  <c r="G155" i="31"/>
  <c r="G156" i="31"/>
  <c r="G157" i="31"/>
  <c r="G158" i="31"/>
  <c r="G159" i="31"/>
  <c r="G160" i="31"/>
  <c r="G161" i="31"/>
  <c r="G162" i="31"/>
  <c r="G163" i="31"/>
  <c r="G164" i="31"/>
  <c r="G165" i="31"/>
  <c r="G166" i="31"/>
  <c r="G167" i="31"/>
  <c r="G168" i="31"/>
  <c r="G169" i="31"/>
  <c r="G170" i="31"/>
  <c r="G171" i="31"/>
  <c r="G172" i="31"/>
  <c r="G173" i="31"/>
  <c r="G174" i="31"/>
  <c r="G175" i="31"/>
  <c r="G176" i="31"/>
  <c r="G177" i="31"/>
  <c r="G178" i="31"/>
  <c r="G179" i="31"/>
  <c r="G180" i="31"/>
  <c r="G181" i="31"/>
  <c r="G182" i="31"/>
  <c r="G183" i="31"/>
  <c r="G184" i="31"/>
  <c r="G185" i="31"/>
  <c r="G186" i="31"/>
  <c r="G187" i="31"/>
  <c r="G188" i="31"/>
  <c r="G189" i="31"/>
  <c r="G190" i="31"/>
  <c r="G191" i="31"/>
  <c r="G192" i="31"/>
  <c r="G193" i="31"/>
  <c r="G194" i="31"/>
  <c r="G195" i="31"/>
  <c r="G196" i="31"/>
  <c r="G197" i="31"/>
  <c r="G198" i="31"/>
  <c r="G199" i="31"/>
  <c r="G200" i="31"/>
  <c r="G201" i="31"/>
  <c r="G202" i="31"/>
  <c r="G203" i="31"/>
  <c r="G204" i="31"/>
  <c r="G205" i="31"/>
  <c r="G206" i="31"/>
  <c r="G207" i="31"/>
  <c r="G208" i="31"/>
  <c r="G209" i="31"/>
  <c r="G210" i="31"/>
  <c r="G211" i="31"/>
  <c r="G212" i="31"/>
  <c r="G213" i="31"/>
  <c r="G214" i="31"/>
  <c r="G215" i="31"/>
  <c r="G216" i="31"/>
  <c r="G217" i="31"/>
  <c r="G218" i="31"/>
  <c r="G219" i="31"/>
  <c r="G220" i="31"/>
  <c r="G221" i="31"/>
  <c r="G222" i="31"/>
  <c r="G223" i="31"/>
  <c r="G224" i="31"/>
  <c r="G225" i="31"/>
  <c r="G226" i="31"/>
  <c r="G227" i="31"/>
  <c r="G228" i="31"/>
  <c r="G229" i="31"/>
  <c r="G230" i="31"/>
  <c r="G231" i="31"/>
  <c r="G232" i="31"/>
  <c r="G233" i="31"/>
  <c r="G234" i="31"/>
  <c r="G235" i="31"/>
  <c r="G236" i="31"/>
  <c r="G237" i="31"/>
  <c r="G238" i="31"/>
  <c r="G239" i="31"/>
  <c r="G240" i="31"/>
  <c r="G241" i="31"/>
  <c r="G242" i="31"/>
  <c r="G243" i="31"/>
  <c r="G244" i="31"/>
  <c r="G245" i="31"/>
  <c r="G246" i="31"/>
  <c r="G247" i="31"/>
  <c r="G248" i="31"/>
  <c r="G249" i="31"/>
  <c r="G250" i="31"/>
  <c r="G251" i="31"/>
  <c r="G252" i="31"/>
  <c r="G253" i="31"/>
  <c r="G254" i="31"/>
  <c r="G255" i="31"/>
  <c r="G256" i="31"/>
  <c r="G257" i="31"/>
  <c r="G258" i="31"/>
  <c r="G259" i="31"/>
  <c r="G260" i="31"/>
  <c r="G261" i="31"/>
  <c r="G262" i="31"/>
  <c r="G263" i="31"/>
  <c r="G264" i="31"/>
  <c r="G265" i="31"/>
  <c r="G266" i="31"/>
  <c r="G267" i="31"/>
  <c r="G268" i="31"/>
  <c r="G269" i="31"/>
  <c r="G270" i="31"/>
  <c r="G271" i="31"/>
  <c r="G272" i="31"/>
  <c r="G273" i="31"/>
  <c r="G274" i="31"/>
  <c r="G275" i="31"/>
  <c r="G276" i="31"/>
  <c r="G277" i="31"/>
  <c r="G278" i="31"/>
  <c r="G279" i="31"/>
  <c r="G280" i="31"/>
  <c r="G281" i="31"/>
  <c r="G282" i="31"/>
  <c r="G283" i="31"/>
  <c r="G284" i="31"/>
  <c r="G285" i="31"/>
  <c r="G286" i="31"/>
  <c r="G287" i="31"/>
  <c r="G288" i="31"/>
  <c r="G289" i="31"/>
  <c r="G290" i="31"/>
  <c r="G291" i="31"/>
  <c r="G292" i="31"/>
  <c r="G293" i="31"/>
  <c r="G294" i="31"/>
  <c r="G295" i="31"/>
  <c r="G296" i="31"/>
  <c r="G297" i="31"/>
  <c r="G298" i="31"/>
  <c r="G299" i="31"/>
  <c r="G300" i="31"/>
  <c r="G301" i="31"/>
  <c r="G302" i="31"/>
  <c r="G303" i="31"/>
  <c r="G304" i="31"/>
  <c r="G305" i="31"/>
  <c r="G306" i="31"/>
  <c r="G307" i="31"/>
  <c r="G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G38" i="31" s="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G109" i="31" s="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193" i="31"/>
  <c r="E194" i="31"/>
  <c r="E195" i="31"/>
  <c r="E196" i="31"/>
  <c r="E197" i="31"/>
  <c r="E198" i="31"/>
  <c r="E199" i="31"/>
  <c r="E200" i="31"/>
  <c r="E201" i="31"/>
  <c r="E202" i="31"/>
  <c r="E203" i="31"/>
  <c r="E204" i="31"/>
  <c r="E205" i="31"/>
  <c r="E206" i="31"/>
  <c r="E207" i="31"/>
  <c r="E208" i="31"/>
  <c r="E209" i="31"/>
  <c r="E210" i="31"/>
  <c r="E211" i="31"/>
  <c r="E212" i="31"/>
  <c r="E213" i="31"/>
  <c r="E214" i="31"/>
  <c r="E215" i="31"/>
  <c r="E216" i="31"/>
  <c r="E217" i="31"/>
  <c r="E218" i="31"/>
  <c r="E219" i="31"/>
  <c r="E220" i="31"/>
  <c r="E221" i="31"/>
  <c r="E222" i="31"/>
  <c r="E223" i="31"/>
  <c r="E224" i="31"/>
  <c r="E225" i="31"/>
  <c r="E226" i="31"/>
  <c r="E227" i="31"/>
  <c r="E228" i="31"/>
  <c r="E229" i="31"/>
  <c r="E230" i="31"/>
  <c r="E231" i="31"/>
  <c r="E232" i="31"/>
  <c r="E233" i="31"/>
  <c r="E234" i="31"/>
  <c r="E235" i="31"/>
  <c r="E236" i="31"/>
  <c r="E237" i="31"/>
  <c r="E238" i="31"/>
  <c r="E239" i="31"/>
  <c r="E240" i="31"/>
  <c r="E241" i="31"/>
  <c r="E242" i="31"/>
  <c r="E243" i="31"/>
  <c r="E244" i="31"/>
  <c r="E245" i="31"/>
  <c r="E246" i="31"/>
  <c r="E247" i="31"/>
  <c r="E248" i="31"/>
  <c r="E249" i="31"/>
  <c r="E250" i="31"/>
  <c r="E251" i="31"/>
  <c r="E252" i="31"/>
  <c r="E253" i="31"/>
  <c r="E254" i="31"/>
  <c r="E255" i="31"/>
  <c r="E256" i="31"/>
  <c r="E257" i="31"/>
  <c r="E258" i="31"/>
  <c r="E259" i="31"/>
  <c r="E260" i="31"/>
  <c r="E261" i="31"/>
  <c r="E262" i="31"/>
  <c r="E263" i="31"/>
  <c r="E264" i="31"/>
  <c r="E265" i="31"/>
  <c r="E266" i="31"/>
  <c r="E267" i="31"/>
  <c r="E268" i="31"/>
  <c r="E269" i="31"/>
  <c r="E270" i="31"/>
  <c r="E271" i="31"/>
  <c r="E272" i="31"/>
  <c r="E273" i="31"/>
  <c r="E274" i="31"/>
  <c r="E275" i="31"/>
  <c r="E276" i="31"/>
  <c r="E277" i="31"/>
  <c r="E278" i="31"/>
  <c r="E279" i="31"/>
  <c r="E280" i="31"/>
  <c r="E281" i="31"/>
  <c r="E282" i="31"/>
  <c r="E283" i="31"/>
  <c r="E284" i="31"/>
  <c r="E285" i="31"/>
  <c r="E286" i="31"/>
  <c r="E287" i="31"/>
  <c r="E288" i="31"/>
  <c r="E289" i="31"/>
  <c r="E290" i="31"/>
  <c r="E291" i="31"/>
  <c r="E292" i="31"/>
  <c r="E293" i="31"/>
  <c r="E294" i="31"/>
  <c r="E295" i="31"/>
  <c r="E296" i="31"/>
  <c r="E297" i="31"/>
  <c r="E298" i="31"/>
  <c r="E299" i="31"/>
  <c r="E300" i="31"/>
  <c r="E301" i="31"/>
  <c r="E302" i="31"/>
  <c r="E303" i="31"/>
  <c r="E304" i="31"/>
  <c r="E305" i="31"/>
  <c r="E306" i="31"/>
  <c r="E307" i="31"/>
  <c r="E7" i="31"/>
  <c r="G9" i="30" l="1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G102" i="30"/>
  <c r="G103" i="30"/>
  <c r="G104" i="30"/>
  <c r="G105" i="30"/>
  <c r="G106" i="30"/>
  <c r="G107" i="30"/>
  <c r="G108" i="30"/>
  <c r="G109" i="30"/>
  <c r="G110" i="30"/>
  <c r="G111" i="30"/>
  <c r="G112" i="30"/>
  <c r="G113" i="30"/>
  <c r="G114" i="30"/>
  <c r="G115" i="30"/>
  <c r="G116" i="30"/>
  <c r="G117" i="30"/>
  <c r="G118" i="30"/>
  <c r="G119" i="30"/>
  <c r="G120" i="30"/>
  <c r="G121" i="30"/>
  <c r="G122" i="30"/>
  <c r="G123" i="30"/>
  <c r="G124" i="30"/>
  <c r="G125" i="30"/>
  <c r="G126" i="30"/>
  <c r="G127" i="30"/>
  <c r="G128" i="30"/>
  <c r="G129" i="30"/>
  <c r="G130" i="30"/>
  <c r="G131" i="30"/>
  <c r="G132" i="30"/>
  <c r="G133" i="30"/>
  <c r="G134" i="30"/>
  <c r="G135" i="30"/>
  <c r="G136" i="30"/>
  <c r="G137" i="30"/>
  <c r="G138" i="30"/>
  <c r="G139" i="30"/>
  <c r="G140" i="30"/>
  <c r="G141" i="30"/>
  <c r="G142" i="30"/>
  <c r="G143" i="30"/>
  <c r="G144" i="30"/>
  <c r="G145" i="30"/>
  <c r="G146" i="30"/>
  <c r="G147" i="30"/>
  <c r="G148" i="30"/>
  <c r="G150" i="30"/>
  <c r="G151" i="30"/>
  <c r="G152" i="30"/>
  <c r="G153" i="30"/>
  <c r="G154" i="30"/>
  <c r="G155" i="30"/>
  <c r="G156" i="30"/>
  <c r="G157" i="30"/>
  <c r="G158" i="30"/>
  <c r="G159" i="30"/>
  <c r="G160" i="30"/>
  <c r="G161" i="30"/>
  <c r="G162" i="30"/>
  <c r="G163" i="30"/>
  <c r="G164" i="30"/>
  <c r="G165" i="30"/>
  <c r="G166" i="30"/>
  <c r="G167" i="30"/>
  <c r="G168" i="30"/>
  <c r="G169" i="30"/>
  <c r="G170" i="30"/>
  <c r="G171" i="30"/>
  <c r="G172" i="30"/>
  <c r="G173" i="30"/>
  <c r="G174" i="30"/>
  <c r="G175" i="30"/>
  <c r="G176" i="30"/>
  <c r="G177" i="30"/>
  <c r="G178" i="30"/>
  <c r="G179" i="30"/>
  <c r="G180" i="30"/>
  <c r="G181" i="30"/>
  <c r="G182" i="30"/>
  <c r="G183" i="30"/>
  <c r="G184" i="30"/>
  <c r="G185" i="30"/>
  <c r="G186" i="30"/>
  <c r="G187" i="30"/>
  <c r="G188" i="30"/>
  <c r="G189" i="30"/>
  <c r="G190" i="30"/>
  <c r="G191" i="30"/>
  <c r="G192" i="30"/>
  <c r="G193" i="30"/>
  <c r="G194" i="30"/>
  <c r="G195" i="30"/>
  <c r="G196" i="30"/>
  <c r="G197" i="30"/>
  <c r="G198" i="30"/>
  <c r="G199" i="30"/>
  <c r="G200" i="30"/>
  <c r="G201" i="30"/>
  <c r="G202" i="30"/>
  <c r="G203" i="30"/>
  <c r="G204" i="30"/>
  <c r="G205" i="30"/>
  <c r="G206" i="30"/>
  <c r="G207" i="30"/>
  <c r="G208" i="30"/>
  <c r="G209" i="30"/>
  <c r="G210" i="30"/>
  <c r="G211" i="30"/>
  <c r="G212" i="30"/>
  <c r="G213" i="30"/>
  <c r="G214" i="30"/>
  <c r="G215" i="30"/>
  <c r="G216" i="30"/>
  <c r="G217" i="30"/>
  <c r="G218" i="30"/>
  <c r="G219" i="30"/>
  <c r="G220" i="30"/>
  <c r="G221" i="30"/>
  <c r="G222" i="30"/>
  <c r="G223" i="30"/>
  <c r="G224" i="30"/>
  <c r="G225" i="30"/>
  <c r="G226" i="30"/>
  <c r="G227" i="30"/>
  <c r="G228" i="30"/>
  <c r="G229" i="30"/>
  <c r="G230" i="30"/>
  <c r="G231" i="30"/>
  <c r="G232" i="30"/>
  <c r="G233" i="30"/>
  <c r="G234" i="30"/>
  <c r="G235" i="30"/>
  <c r="G236" i="30"/>
  <c r="G237" i="30"/>
  <c r="G238" i="30"/>
  <c r="G239" i="30"/>
  <c r="G240" i="30"/>
  <c r="G241" i="30"/>
  <c r="G242" i="30"/>
  <c r="G243" i="30"/>
  <c r="G244" i="30"/>
  <c r="G245" i="30"/>
  <c r="G246" i="30"/>
  <c r="G247" i="30"/>
  <c r="G248" i="30"/>
  <c r="G249" i="30"/>
  <c r="G250" i="30"/>
  <c r="G251" i="30"/>
  <c r="G252" i="30"/>
  <c r="G253" i="30"/>
  <c r="G254" i="30"/>
  <c r="G255" i="30"/>
  <c r="G256" i="30"/>
  <c r="G257" i="30"/>
  <c r="G258" i="30"/>
  <c r="G259" i="30"/>
  <c r="G260" i="30"/>
  <c r="G261" i="30"/>
  <c r="G262" i="30"/>
  <c r="G263" i="30"/>
  <c r="G264" i="30"/>
  <c r="G265" i="30"/>
  <c r="G266" i="30"/>
  <c r="G267" i="30"/>
  <c r="G268" i="30"/>
  <c r="G269" i="30"/>
  <c r="G270" i="30"/>
  <c r="G271" i="30"/>
  <c r="G272" i="30"/>
  <c r="G273" i="30"/>
  <c r="G274" i="30"/>
  <c r="G275" i="30"/>
  <c r="G276" i="30"/>
  <c r="G277" i="30"/>
  <c r="G278" i="30"/>
  <c r="G279" i="30"/>
  <c r="G280" i="30"/>
  <c r="G281" i="30"/>
  <c r="G282" i="30"/>
  <c r="G283" i="30"/>
  <c r="G284" i="30"/>
  <c r="G285" i="30"/>
  <c r="G286" i="30"/>
  <c r="G287" i="30"/>
  <c r="G288" i="30"/>
  <c r="G289" i="30"/>
  <c r="G290" i="30"/>
  <c r="G291" i="30"/>
  <c r="G292" i="30"/>
  <c r="G293" i="30"/>
  <c r="G294" i="30"/>
  <c r="G295" i="30"/>
  <c r="G296" i="30"/>
  <c r="G297" i="30"/>
  <c r="G298" i="30"/>
  <c r="G299" i="30"/>
  <c r="G300" i="30"/>
  <c r="G301" i="30"/>
  <c r="G302" i="30"/>
  <c r="G303" i="30"/>
  <c r="G304" i="30"/>
  <c r="G305" i="30"/>
  <c r="G306" i="30"/>
  <c r="G307" i="30"/>
  <c r="G7" i="30"/>
  <c r="E8" i="30"/>
  <c r="G8" i="30" s="1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E103" i="30"/>
  <c r="E104" i="30"/>
  <c r="E105" i="30"/>
  <c r="E106" i="30"/>
  <c r="E107" i="30"/>
  <c r="E108" i="30"/>
  <c r="E109" i="30"/>
  <c r="E110" i="30"/>
  <c r="E111" i="30"/>
  <c r="E112" i="30"/>
  <c r="E113" i="30"/>
  <c r="E114" i="30"/>
  <c r="E115" i="30"/>
  <c r="E116" i="30"/>
  <c r="E117" i="30"/>
  <c r="E118" i="30"/>
  <c r="E119" i="30"/>
  <c r="E120" i="30"/>
  <c r="E121" i="30"/>
  <c r="E122" i="30"/>
  <c r="E123" i="30"/>
  <c r="E124" i="30"/>
  <c r="E125" i="30"/>
  <c r="E126" i="30"/>
  <c r="E127" i="30"/>
  <c r="E128" i="30"/>
  <c r="E129" i="30"/>
  <c r="E130" i="30"/>
  <c r="E131" i="30"/>
  <c r="E132" i="30"/>
  <c r="E133" i="30"/>
  <c r="E134" i="30"/>
  <c r="E135" i="30"/>
  <c r="E136" i="30"/>
  <c r="E137" i="30"/>
  <c r="E138" i="30"/>
  <c r="E139" i="30"/>
  <c r="E140" i="30"/>
  <c r="E141" i="30"/>
  <c r="E142" i="30"/>
  <c r="E143" i="30"/>
  <c r="E144" i="30"/>
  <c r="E145" i="30"/>
  <c r="E146" i="30"/>
  <c r="E147" i="30"/>
  <c r="E148" i="30"/>
  <c r="E150" i="30"/>
  <c r="E151" i="30"/>
  <c r="E152" i="30"/>
  <c r="E153" i="30"/>
  <c r="E154" i="30"/>
  <c r="E155" i="30"/>
  <c r="E156" i="30"/>
  <c r="E157" i="30"/>
  <c r="E158" i="30"/>
  <c r="E159" i="30"/>
  <c r="E160" i="30"/>
  <c r="E161" i="30"/>
  <c r="E162" i="30"/>
  <c r="E163" i="30"/>
  <c r="E164" i="30"/>
  <c r="E165" i="30"/>
  <c r="E166" i="30"/>
  <c r="E167" i="30"/>
  <c r="E168" i="30"/>
  <c r="E169" i="30"/>
  <c r="E170" i="30"/>
  <c r="E171" i="30"/>
  <c r="E172" i="30"/>
  <c r="E173" i="30"/>
  <c r="E174" i="30"/>
  <c r="E175" i="30"/>
  <c r="E176" i="30"/>
  <c r="E177" i="30"/>
  <c r="E178" i="30"/>
  <c r="E179" i="30"/>
  <c r="E180" i="30"/>
  <c r="E181" i="30"/>
  <c r="E182" i="30"/>
  <c r="E183" i="30"/>
  <c r="E184" i="30"/>
  <c r="E185" i="30"/>
  <c r="E186" i="30"/>
  <c r="E187" i="30"/>
  <c r="E188" i="30"/>
  <c r="E189" i="30"/>
  <c r="E190" i="30"/>
  <c r="E191" i="30"/>
  <c r="E192" i="30"/>
  <c r="E193" i="30"/>
  <c r="E194" i="30"/>
  <c r="E195" i="30"/>
  <c r="E196" i="30"/>
  <c r="E197" i="30"/>
  <c r="E198" i="30"/>
  <c r="E199" i="30"/>
  <c r="E200" i="30"/>
  <c r="E201" i="30"/>
  <c r="E202" i="30"/>
  <c r="E203" i="30"/>
  <c r="E204" i="30"/>
  <c r="E205" i="30"/>
  <c r="E206" i="30"/>
  <c r="E207" i="30"/>
  <c r="E208" i="30"/>
  <c r="E209" i="30"/>
  <c r="E210" i="30"/>
  <c r="E211" i="30"/>
  <c r="E212" i="30"/>
  <c r="E213" i="30"/>
  <c r="E214" i="30"/>
  <c r="E215" i="30"/>
  <c r="E216" i="30"/>
  <c r="E217" i="30"/>
  <c r="E218" i="30"/>
  <c r="E219" i="30"/>
  <c r="E220" i="30"/>
  <c r="E221" i="30"/>
  <c r="E222" i="30"/>
  <c r="E223" i="30"/>
  <c r="E224" i="30"/>
  <c r="E225" i="30"/>
  <c r="E226" i="30"/>
  <c r="E227" i="30"/>
  <c r="E228" i="30"/>
  <c r="E229" i="30"/>
  <c r="E230" i="30"/>
  <c r="E231" i="30"/>
  <c r="E232" i="30"/>
  <c r="E233" i="30"/>
  <c r="E234" i="30"/>
  <c r="E235" i="30"/>
  <c r="E236" i="30"/>
  <c r="E237" i="30"/>
  <c r="E238" i="30"/>
  <c r="E239" i="30"/>
  <c r="E240" i="30"/>
  <c r="E241" i="30"/>
  <c r="E242" i="30"/>
  <c r="E243" i="30"/>
  <c r="E244" i="30"/>
  <c r="E245" i="30"/>
  <c r="E246" i="30"/>
  <c r="E247" i="30"/>
  <c r="E248" i="30"/>
  <c r="E249" i="30"/>
  <c r="E250" i="30"/>
  <c r="E251" i="30"/>
  <c r="E252" i="30"/>
  <c r="E253" i="30"/>
  <c r="E254" i="30"/>
  <c r="E255" i="30"/>
  <c r="E256" i="30"/>
  <c r="E257" i="30"/>
  <c r="E258" i="30"/>
  <c r="E259" i="30"/>
  <c r="E260" i="30"/>
  <c r="E261" i="30"/>
  <c r="E262" i="30"/>
  <c r="E263" i="30"/>
  <c r="E264" i="30"/>
  <c r="E265" i="30"/>
  <c r="E266" i="30"/>
  <c r="E267" i="30"/>
  <c r="E268" i="30"/>
  <c r="E269" i="30"/>
  <c r="E270" i="30"/>
  <c r="E271" i="30"/>
  <c r="E272" i="30"/>
  <c r="E273" i="30"/>
  <c r="E274" i="30"/>
  <c r="E275" i="30"/>
  <c r="E276" i="30"/>
  <c r="E277" i="30"/>
  <c r="E278" i="30"/>
  <c r="E279" i="30"/>
  <c r="E280" i="30"/>
  <c r="E281" i="30"/>
  <c r="E282" i="30"/>
  <c r="E283" i="30"/>
  <c r="E284" i="30"/>
  <c r="E285" i="30"/>
  <c r="E286" i="30"/>
  <c r="E287" i="30"/>
  <c r="E288" i="30"/>
  <c r="E289" i="30"/>
  <c r="E290" i="30"/>
  <c r="E291" i="30"/>
  <c r="E292" i="30"/>
  <c r="E293" i="30"/>
  <c r="E294" i="30"/>
  <c r="E295" i="30"/>
  <c r="E296" i="30"/>
  <c r="E297" i="30"/>
  <c r="E298" i="30"/>
  <c r="E299" i="30"/>
  <c r="E300" i="30"/>
  <c r="E301" i="30"/>
  <c r="E302" i="30"/>
  <c r="E303" i="30"/>
  <c r="E304" i="30"/>
  <c r="E305" i="30"/>
  <c r="E306" i="30"/>
  <c r="E307" i="30"/>
  <c r="E7" i="30"/>
  <c r="F11" i="14" l="1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G87" i="29"/>
  <c r="G88" i="29"/>
  <c r="G89" i="29"/>
  <c r="G90" i="29"/>
  <c r="G91" i="29"/>
  <c r="G92" i="29"/>
  <c r="G93" i="29"/>
  <c r="G94" i="29"/>
  <c r="G95" i="29"/>
  <c r="G96" i="29"/>
  <c r="G97" i="29"/>
  <c r="G98" i="29"/>
  <c r="G99" i="29"/>
  <c r="G100" i="29"/>
  <c r="G101" i="29"/>
  <c r="G102" i="29"/>
  <c r="G103" i="29"/>
  <c r="G104" i="29"/>
  <c r="G105" i="29"/>
  <c r="G106" i="29"/>
  <c r="G107" i="29"/>
  <c r="G108" i="29"/>
  <c r="G109" i="29"/>
  <c r="G110" i="29"/>
  <c r="G111" i="29"/>
  <c r="G112" i="29"/>
  <c r="G113" i="29"/>
  <c r="G115" i="29"/>
  <c r="G116" i="29"/>
  <c r="G117" i="29"/>
  <c r="G120" i="29"/>
  <c r="G121" i="29"/>
  <c r="G122" i="29"/>
  <c r="G123" i="29"/>
  <c r="G124" i="29"/>
  <c r="G125" i="29"/>
  <c r="G126" i="29"/>
  <c r="G127" i="29"/>
  <c r="G128" i="29"/>
  <c r="G129" i="29"/>
  <c r="G130" i="29"/>
  <c r="G131" i="29"/>
  <c r="G132" i="29"/>
  <c r="G133" i="29"/>
  <c r="G134" i="29"/>
  <c r="G135" i="29"/>
  <c r="G136" i="29"/>
  <c r="G137" i="29"/>
  <c r="G138" i="29"/>
  <c r="G139" i="29"/>
  <c r="G140" i="29"/>
  <c r="G141" i="29"/>
  <c r="G142" i="29"/>
  <c r="G143" i="29"/>
  <c r="G144" i="29"/>
  <c r="G145" i="29"/>
  <c r="G146" i="29"/>
  <c r="G147" i="29"/>
  <c r="G148" i="29"/>
  <c r="G150" i="29"/>
  <c r="G151" i="29"/>
  <c r="G152" i="29"/>
  <c r="G153" i="29"/>
  <c r="G156" i="29"/>
  <c r="G157" i="29"/>
  <c r="G158" i="29"/>
  <c r="G159" i="29"/>
  <c r="G160" i="29"/>
  <c r="G161" i="29"/>
  <c r="G162" i="29"/>
  <c r="G163" i="29"/>
  <c r="G164" i="29"/>
  <c r="G165" i="29"/>
  <c r="G166" i="29"/>
  <c r="G167" i="29"/>
  <c r="G168" i="29"/>
  <c r="G169" i="29"/>
  <c r="G170" i="29"/>
  <c r="G171" i="29"/>
  <c r="G172" i="29"/>
  <c r="G173" i="29"/>
  <c r="G174" i="29"/>
  <c r="G175" i="29"/>
  <c r="G176" i="29"/>
  <c r="G177" i="29"/>
  <c r="G178" i="29"/>
  <c r="G179" i="29"/>
  <c r="G180" i="29"/>
  <c r="G181" i="29"/>
  <c r="G182" i="29"/>
  <c r="G184" i="29"/>
  <c r="G185" i="29"/>
  <c r="G186" i="29"/>
  <c r="G187" i="29"/>
  <c r="G188" i="29"/>
  <c r="G189" i="29"/>
  <c r="G190" i="29"/>
  <c r="G191" i="29"/>
  <c r="G192" i="29"/>
  <c r="G193" i="29"/>
  <c r="G194" i="29"/>
  <c r="G195" i="29"/>
  <c r="G196" i="29"/>
  <c r="G197" i="29"/>
  <c r="G198" i="29"/>
  <c r="G199" i="29"/>
  <c r="G200" i="29"/>
  <c r="G201" i="29"/>
  <c r="G202" i="29"/>
  <c r="G203" i="29"/>
  <c r="G204" i="29"/>
  <c r="G205" i="29"/>
  <c r="G206" i="29"/>
  <c r="G207" i="29"/>
  <c r="G208" i="29"/>
  <c r="G209" i="29"/>
  <c r="G210" i="29"/>
  <c r="G211" i="29"/>
  <c r="G212" i="29"/>
  <c r="G213" i="29"/>
  <c r="G214" i="29"/>
  <c r="G215" i="29"/>
  <c r="G216" i="29"/>
  <c r="G217" i="29"/>
  <c r="G218" i="29"/>
  <c r="G219" i="29"/>
  <c r="G220" i="29"/>
  <c r="G221" i="29"/>
  <c r="G222" i="29"/>
  <c r="G223" i="29"/>
  <c r="G224" i="29"/>
  <c r="G225" i="29"/>
  <c r="G226" i="29"/>
  <c r="G227" i="29"/>
  <c r="G228" i="29"/>
  <c r="G229" i="29"/>
  <c r="G230" i="29"/>
  <c r="G231" i="29"/>
  <c r="G232" i="29"/>
  <c r="G233" i="29"/>
  <c r="G234" i="29"/>
  <c r="G235" i="29"/>
  <c r="G236" i="29"/>
  <c r="G237" i="29"/>
  <c r="G238" i="29"/>
  <c r="G239" i="29"/>
  <c r="G240" i="29"/>
  <c r="G241" i="29"/>
  <c r="G242" i="29"/>
  <c r="G243" i="29"/>
  <c r="G244" i="29"/>
  <c r="G245" i="29"/>
  <c r="G246" i="29"/>
  <c r="G247" i="29"/>
  <c r="G248" i="29"/>
  <c r="G249" i="29"/>
  <c r="G250" i="29"/>
  <c r="G251" i="29"/>
  <c r="G252" i="29"/>
  <c r="G253" i="29"/>
  <c r="G254" i="29"/>
  <c r="G255" i="29"/>
  <c r="G256" i="29"/>
  <c r="G257" i="29"/>
  <c r="G258" i="29"/>
  <c r="G259" i="29"/>
  <c r="G260" i="29"/>
  <c r="G261" i="29"/>
  <c r="G262" i="29"/>
  <c r="G263" i="29"/>
  <c r="G264" i="29"/>
  <c r="G265" i="29"/>
  <c r="G266" i="29"/>
  <c r="G267" i="29"/>
  <c r="G268" i="29"/>
  <c r="G269" i="29"/>
  <c r="G270" i="29"/>
  <c r="G271" i="29"/>
  <c r="G272" i="29"/>
  <c r="G273" i="29"/>
  <c r="G274" i="29"/>
  <c r="G275" i="29"/>
  <c r="G276" i="29"/>
  <c r="G277" i="29"/>
  <c r="G278" i="29"/>
  <c r="G279" i="29"/>
  <c r="G280" i="29"/>
  <c r="G281" i="29"/>
  <c r="G282" i="29"/>
  <c r="G283" i="29"/>
  <c r="G284" i="29"/>
  <c r="G285" i="29"/>
  <c r="G286" i="29"/>
  <c r="G287" i="29"/>
  <c r="G288" i="29"/>
  <c r="G289" i="29"/>
  <c r="G290" i="29"/>
  <c r="G291" i="29"/>
  <c r="G292" i="29"/>
  <c r="G293" i="29"/>
  <c r="G294" i="29"/>
  <c r="G295" i="29"/>
  <c r="G296" i="29"/>
  <c r="G297" i="29"/>
  <c r="G298" i="29"/>
  <c r="G299" i="29"/>
  <c r="G300" i="29"/>
  <c r="G301" i="29"/>
  <c r="G302" i="29"/>
  <c r="G303" i="29"/>
  <c r="G304" i="29"/>
  <c r="G305" i="29"/>
  <c r="G306" i="29"/>
  <c r="G307" i="29"/>
  <c r="G7" i="29"/>
  <c r="E8" i="29"/>
  <c r="G8" i="29" s="1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90" i="29"/>
  <c r="E91" i="29"/>
  <c r="E92" i="29"/>
  <c r="E93" i="29"/>
  <c r="E94" i="29"/>
  <c r="E95" i="29"/>
  <c r="E96" i="29"/>
  <c r="E97" i="29"/>
  <c r="E98" i="29"/>
  <c r="E99" i="29"/>
  <c r="E100" i="29"/>
  <c r="E101" i="29"/>
  <c r="E102" i="29"/>
  <c r="E103" i="29"/>
  <c r="E104" i="29"/>
  <c r="E105" i="29"/>
  <c r="E106" i="29"/>
  <c r="E107" i="29"/>
  <c r="E108" i="29"/>
  <c r="E109" i="29"/>
  <c r="E110" i="29"/>
  <c r="E111" i="29"/>
  <c r="E112" i="29"/>
  <c r="E113" i="29"/>
  <c r="E114" i="29"/>
  <c r="G114" i="29" s="1"/>
  <c r="E115" i="29"/>
  <c r="E116" i="29"/>
  <c r="E117" i="29"/>
  <c r="E118" i="29"/>
  <c r="G118" i="29" s="1"/>
  <c r="E119" i="29"/>
  <c r="G119" i="29" s="1"/>
  <c r="E120" i="29"/>
  <c r="E121" i="29"/>
  <c r="E122" i="29"/>
  <c r="E123" i="29"/>
  <c r="E124" i="29"/>
  <c r="E125" i="29"/>
  <c r="E126" i="29"/>
  <c r="E127" i="29"/>
  <c r="E128" i="29"/>
  <c r="E129" i="29"/>
  <c r="E130" i="29"/>
  <c r="E131" i="29"/>
  <c r="E132" i="29"/>
  <c r="E133" i="29"/>
  <c r="E134" i="29"/>
  <c r="E135" i="29"/>
  <c r="E136" i="29"/>
  <c r="E137" i="29"/>
  <c r="E138" i="29"/>
  <c r="E139" i="29"/>
  <c r="E140" i="29"/>
  <c r="E141" i="29"/>
  <c r="E142" i="29"/>
  <c r="E143" i="29"/>
  <c r="E144" i="29"/>
  <c r="E145" i="29"/>
  <c r="E146" i="29"/>
  <c r="E147" i="29"/>
  <c r="E148" i="29"/>
  <c r="E150" i="29"/>
  <c r="E151" i="29"/>
  <c r="E152" i="29"/>
  <c r="E153" i="29"/>
  <c r="E154" i="29"/>
  <c r="G154" i="29" s="1"/>
  <c r="E155" i="29"/>
  <c r="G155" i="29" s="1"/>
  <c r="E156" i="29"/>
  <c r="E157" i="29"/>
  <c r="E158" i="29"/>
  <c r="E159" i="29"/>
  <c r="E160" i="29"/>
  <c r="E161" i="29"/>
  <c r="E162" i="29"/>
  <c r="E163" i="29"/>
  <c r="E164" i="29"/>
  <c r="E165" i="29"/>
  <c r="E166" i="29"/>
  <c r="E167" i="29"/>
  <c r="E168" i="29"/>
  <c r="E169" i="29"/>
  <c r="E170" i="29"/>
  <c r="E171" i="29"/>
  <c r="E172" i="29"/>
  <c r="E173" i="29"/>
  <c r="E174" i="29"/>
  <c r="E175" i="29"/>
  <c r="E176" i="29"/>
  <c r="E177" i="29"/>
  <c r="E178" i="29"/>
  <c r="E179" i="29"/>
  <c r="E180" i="29"/>
  <c r="E181" i="29"/>
  <c r="E182" i="29"/>
  <c r="E183" i="29"/>
  <c r="G183" i="29" s="1"/>
  <c r="E184" i="29"/>
  <c r="E185" i="29"/>
  <c r="E186" i="29"/>
  <c r="E187" i="29"/>
  <c r="E188" i="29"/>
  <c r="E189" i="29"/>
  <c r="E190" i="29"/>
  <c r="E191" i="29"/>
  <c r="E192" i="29"/>
  <c r="E193" i="29"/>
  <c r="E194" i="29"/>
  <c r="E195" i="29"/>
  <c r="E196" i="29"/>
  <c r="E197" i="29"/>
  <c r="E198" i="29"/>
  <c r="E199" i="29"/>
  <c r="E200" i="29"/>
  <c r="E201" i="29"/>
  <c r="E202" i="29"/>
  <c r="E203" i="29"/>
  <c r="E204" i="29"/>
  <c r="E205" i="29"/>
  <c r="E206" i="29"/>
  <c r="E207" i="29"/>
  <c r="E208" i="29"/>
  <c r="E209" i="29"/>
  <c r="E210" i="29"/>
  <c r="E211" i="29"/>
  <c r="E212" i="29"/>
  <c r="E213" i="29"/>
  <c r="E214" i="29"/>
  <c r="E215" i="29"/>
  <c r="E216" i="29"/>
  <c r="E217" i="29"/>
  <c r="E218" i="29"/>
  <c r="E219" i="29"/>
  <c r="E220" i="29"/>
  <c r="E221" i="29"/>
  <c r="E222" i="29"/>
  <c r="E223" i="29"/>
  <c r="E224" i="29"/>
  <c r="E225" i="29"/>
  <c r="E226" i="29"/>
  <c r="E227" i="29"/>
  <c r="E228" i="29"/>
  <c r="E229" i="29"/>
  <c r="E230" i="29"/>
  <c r="E231" i="29"/>
  <c r="E232" i="29"/>
  <c r="E233" i="29"/>
  <c r="E234" i="29"/>
  <c r="E235" i="29"/>
  <c r="E236" i="29"/>
  <c r="E237" i="29"/>
  <c r="E238" i="29"/>
  <c r="E239" i="29"/>
  <c r="E240" i="29"/>
  <c r="E241" i="29"/>
  <c r="E242" i="29"/>
  <c r="E243" i="29"/>
  <c r="E244" i="29"/>
  <c r="E245" i="29"/>
  <c r="E246" i="29"/>
  <c r="E247" i="29"/>
  <c r="E248" i="29"/>
  <c r="E249" i="29"/>
  <c r="E250" i="29"/>
  <c r="E251" i="29"/>
  <c r="E252" i="29"/>
  <c r="E253" i="29"/>
  <c r="E254" i="29"/>
  <c r="E255" i="29"/>
  <c r="E256" i="29"/>
  <c r="E257" i="29"/>
  <c r="E258" i="29"/>
  <c r="E259" i="29"/>
  <c r="E260" i="29"/>
  <c r="E261" i="29"/>
  <c r="E262" i="29"/>
  <c r="E263" i="29"/>
  <c r="E264" i="29"/>
  <c r="E265" i="29"/>
  <c r="E266" i="29"/>
  <c r="E267" i="29"/>
  <c r="E268" i="29"/>
  <c r="E269" i="29"/>
  <c r="E270" i="29"/>
  <c r="E271" i="29"/>
  <c r="E272" i="29"/>
  <c r="E273" i="29"/>
  <c r="E274" i="29"/>
  <c r="E275" i="29"/>
  <c r="E276" i="29"/>
  <c r="E277" i="29"/>
  <c r="E278" i="29"/>
  <c r="E279" i="29"/>
  <c r="E280" i="29"/>
  <c r="E281" i="29"/>
  <c r="E282" i="29"/>
  <c r="E283" i="29"/>
  <c r="E284" i="29"/>
  <c r="E285" i="29"/>
  <c r="E286" i="29"/>
  <c r="E287" i="29"/>
  <c r="E288" i="29"/>
  <c r="E289" i="29"/>
  <c r="E290" i="29"/>
  <c r="E291" i="29"/>
  <c r="E292" i="29"/>
  <c r="E293" i="29"/>
  <c r="E294" i="29"/>
  <c r="E295" i="29"/>
  <c r="E296" i="29"/>
  <c r="E297" i="29"/>
  <c r="E298" i="29"/>
  <c r="E299" i="29"/>
  <c r="E300" i="29"/>
  <c r="E301" i="29"/>
  <c r="E302" i="29"/>
  <c r="E303" i="29"/>
  <c r="E304" i="29"/>
  <c r="E305" i="29"/>
  <c r="E306" i="29"/>
  <c r="E307" i="29"/>
  <c r="E7" i="29"/>
  <c r="G7" i="28" l="1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115" i="28"/>
  <c r="G116" i="28"/>
  <c r="G117" i="28"/>
  <c r="G118" i="28"/>
  <c r="G119" i="28"/>
  <c r="G120" i="28"/>
  <c r="G121" i="28"/>
  <c r="G122" i="28"/>
  <c r="G123" i="28"/>
  <c r="G124" i="28"/>
  <c r="G125" i="28"/>
  <c r="G126" i="28"/>
  <c r="G127" i="28"/>
  <c r="G128" i="28"/>
  <c r="G129" i="28"/>
  <c r="G130" i="28"/>
  <c r="G131" i="28"/>
  <c r="G132" i="28"/>
  <c r="G133" i="28"/>
  <c r="G134" i="28"/>
  <c r="G135" i="28"/>
  <c r="G136" i="28"/>
  <c r="G137" i="28"/>
  <c r="G138" i="28"/>
  <c r="G139" i="28"/>
  <c r="G140" i="28"/>
  <c r="G141" i="28"/>
  <c r="G142" i="28"/>
  <c r="G143" i="28"/>
  <c r="G144" i="28"/>
  <c r="G145" i="28"/>
  <c r="G146" i="28"/>
  <c r="G147" i="28"/>
  <c r="G148" i="28"/>
  <c r="G150" i="28"/>
  <c r="G151" i="28"/>
  <c r="G152" i="28"/>
  <c r="G153" i="28"/>
  <c r="G154" i="28"/>
  <c r="G155" i="28"/>
  <c r="G156" i="28"/>
  <c r="G157" i="28"/>
  <c r="G158" i="28"/>
  <c r="G159" i="28"/>
  <c r="G160" i="28"/>
  <c r="G161" i="28"/>
  <c r="G162" i="28"/>
  <c r="G163" i="28"/>
  <c r="G164" i="28"/>
  <c r="G165" i="28"/>
  <c r="G166" i="28"/>
  <c r="G167" i="28"/>
  <c r="G168" i="28"/>
  <c r="G169" i="28"/>
  <c r="G170" i="28"/>
  <c r="G171" i="28"/>
  <c r="G172" i="28"/>
  <c r="G173" i="28"/>
  <c r="G174" i="28"/>
  <c r="G175" i="28"/>
  <c r="G176" i="28"/>
  <c r="G177" i="28"/>
  <c r="G178" i="28"/>
  <c r="G179" i="28"/>
  <c r="G180" i="28"/>
  <c r="G181" i="28"/>
  <c r="G182" i="28"/>
  <c r="G183" i="28"/>
  <c r="G184" i="28"/>
  <c r="G185" i="28"/>
  <c r="G186" i="28"/>
  <c r="G187" i="28"/>
  <c r="G188" i="28"/>
  <c r="G189" i="28"/>
  <c r="G190" i="28"/>
  <c r="G191" i="28"/>
  <c r="G192" i="28"/>
  <c r="G193" i="28"/>
  <c r="G194" i="28"/>
  <c r="G195" i="28"/>
  <c r="G196" i="28"/>
  <c r="G197" i="28"/>
  <c r="G198" i="28"/>
  <c r="G199" i="28"/>
  <c r="G200" i="28"/>
  <c r="G201" i="28"/>
  <c r="G202" i="28"/>
  <c r="G203" i="28"/>
  <c r="G204" i="28"/>
  <c r="G205" i="28"/>
  <c r="G206" i="28"/>
  <c r="G207" i="28"/>
  <c r="G208" i="28"/>
  <c r="G209" i="28"/>
  <c r="G210" i="28"/>
  <c r="G211" i="28"/>
  <c r="G212" i="28"/>
  <c r="G213" i="28"/>
  <c r="G214" i="28"/>
  <c r="G215" i="28"/>
  <c r="G216" i="28"/>
  <c r="G217" i="28"/>
  <c r="G218" i="28"/>
  <c r="G219" i="28"/>
  <c r="G220" i="28"/>
  <c r="G221" i="28"/>
  <c r="G222" i="28"/>
  <c r="G223" i="28"/>
  <c r="G224" i="28"/>
  <c r="G225" i="28"/>
  <c r="G226" i="28"/>
  <c r="G227" i="28"/>
  <c r="G228" i="28"/>
  <c r="G229" i="28"/>
  <c r="G230" i="28"/>
  <c r="G231" i="28"/>
  <c r="G232" i="28"/>
  <c r="G233" i="28"/>
  <c r="G234" i="28"/>
  <c r="G235" i="28"/>
  <c r="G236" i="28"/>
  <c r="G237" i="28"/>
  <c r="G238" i="28"/>
  <c r="G239" i="28"/>
  <c r="G240" i="28"/>
  <c r="G241" i="28"/>
  <c r="G242" i="28"/>
  <c r="G243" i="28"/>
  <c r="G244" i="28"/>
  <c r="G245" i="28"/>
  <c r="G246" i="28"/>
  <c r="G247" i="28"/>
  <c r="G248" i="28"/>
  <c r="G249" i="28"/>
  <c r="G250" i="28"/>
  <c r="G251" i="28"/>
  <c r="G252" i="28"/>
  <c r="G253" i="28"/>
  <c r="G254" i="28"/>
  <c r="G255" i="28"/>
  <c r="G256" i="28"/>
  <c r="G257" i="28"/>
  <c r="G258" i="28"/>
  <c r="G259" i="28"/>
  <c r="G260" i="28"/>
  <c r="G261" i="28"/>
  <c r="G262" i="28"/>
  <c r="G263" i="28"/>
  <c r="G264" i="28"/>
  <c r="G265" i="28"/>
  <c r="G266" i="28"/>
  <c r="G267" i="28"/>
  <c r="G268" i="28"/>
  <c r="G269" i="28"/>
  <c r="G270" i="28"/>
  <c r="G271" i="28"/>
  <c r="G272" i="28"/>
  <c r="G273" i="28"/>
  <c r="G274" i="28"/>
  <c r="G275" i="28"/>
  <c r="G276" i="28"/>
  <c r="G277" i="28"/>
  <c r="G278" i="28"/>
  <c r="G279" i="28"/>
  <c r="G280" i="28"/>
  <c r="G281" i="28"/>
  <c r="G282" i="28"/>
  <c r="G283" i="28"/>
  <c r="G284" i="28"/>
  <c r="G285" i="28"/>
  <c r="G286" i="28"/>
  <c r="G287" i="28"/>
  <c r="G288" i="28"/>
  <c r="G289" i="28"/>
  <c r="G290" i="28"/>
  <c r="G291" i="28"/>
  <c r="G292" i="28"/>
  <c r="G293" i="28"/>
  <c r="G294" i="28"/>
  <c r="G295" i="28"/>
  <c r="G296" i="28"/>
  <c r="G297" i="28"/>
  <c r="G298" i="28"/>
  <c r="G299" i="28"/>
  <c r="G300" i="28"/>
  <c r="G301" i="28"/>
  <c r="G302" i="28"/>
  <c r="G303" i="28"/>
  <c r="G304" i="28"/>
  <c r="G305" i="28"/>
  <c r="G306" i="28"/>
  <c r="G307" i="28"/>
  <c r="G8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E103" i="28"/>
  <c r="E104" i="28"/>
  <c r="E105" i="28"/>
  <c r="E106" i="28"/>
  <c r="E107" i="28"/>
  <c r="E108" i="28"/>
  <c r="E109" i="28"/>
  <c r="E110" i="28"/>
  <c r="E111" i="28"/>
  <c r="E112" i="28"/>
  <c r="E113" i="28"/>
  <c r="E114" i="28"/>
  <c r="E115" i="28"/>
  <c r="E116" i="28"/>
  <c r="E117" i="28"/>
  <c r="E118" i="28"/>
  <c r="E119" i="28"/>
  <c r="E120" i="28"/>
  <c r="E121" i="28"/>
  <c r="E122" i="28"/>
  <c r="E123" i="28"/>
  <c r="E124" i="28"/>
  <c r="E125" i="28"/>
  <c r="E126" i="28"/>
  <c r="E127" i="28"/>
  <c r="E128" i="28"/>
  <c r="E129" i="28"/>
  <c r="E130" i="28"/>
  <c r="E131" i="28"/>
  <c r="E132" i="28"/>
  <c r="E133" i="28"/>
  <c r="E134" i="28"/>
  <c r="E135" i="28"/>
  <c r="E136" i="28"/>
  <c r="E137" i="28"/>
  <c r="E138" i="28"/>
  <c r="E139" i="28"/>
  <c r="E140" i="28"/>
  <c r="E141" i="28"/>
  <c r="E142" i="28"/>
  <c r="E143" i="28"/>
  <c r="E144" i="28"/>
  <c r="E145" i="28"/>
  <c r="E146" i="28"/>
  <c r="E147" i="28"/>
  <c r="E148" i="28"/>
  <c r="E150" i="28"/>
  <c r="E151" i="28"/>
  <c r="E152" i="28"/>
  <c r="E153" i="28"/>
  <c r="E154" i="28"/>
  <c r="E155" i="28"/>
  <c r="E156" i="28"/>
  <c r="E157" i="28"/>
  <c r="E158" i="28"/>
  <c r="E159" i="28"/>
  <c r="E160" i="28"/>
  <c r="E161" i="28"/>
  <c r="E162" i="28"/>
  <c r="E163" i="28"/>
  <c r="E164" i="28"/>
  <c r="E165" i="28"/>
  <c r="E166" i="28"/>
  <c r="E167" i="28"/>
  <c r="E168" i="28"/>
  <c r="E169" i="28"/>
  <c r="E170" i="28"/>
  <c r="E171" i="28"/>
  <c r="E172" i="28"/>
  <c r="E173" i="28"/>
  <c r="E174" i="28"/>
  <c r="E175" i="28"/>
  <c r="E176" i="28"/>
  <c r="E177" i="28"/>
  <c r="E178" i="28"/>
  <c r="E179" i="28"/>
  <c r="E180" i="28"/>
  <c r="E181" i="28"/>
  <c r="E182" i="28"/>
  <c r="E183" i="28"/>
  <c r="E184" i="28"/>
  <c r="E185" i="28"/>
  <c r="E186" i="28"/>
  <c r="E187" i="28"/>
  <c r="E188" i="28"/>
  <c r="E189" i="28"/>
  <c r="E190" i="28"/>
  <c r="E191" i="28"/>
  <c r="E192" i="28"/>
  <c r="E193" i="28"/>
  <c r="E194" i="28"/>
  <c r="E195" i="28"/>
  <c r="E196" i="28"/>
  <c r="E197" i="28"/>
  <c r="E198" i="28"/>
  <c r="E199" i="28"/>
  <c r="E200" i="28"/>
  <c r="E201" i="28"/>
  <c r="E202" i="28"/>
  <c r="E203" i="28"/>
  <c r="E204" i="28"/>
  <c r="E205" i="28"/>
  <c r="E206" i="28"/>
  <c r="E207" i="28"/>
  <c r="E208" i="28"/>
  <c r="E209" i="28"/>
  <c r="E210" i="28"/>
  <c r="E211" i="28"/>
  <c r="E212" i="28"/>
  <c r="E213" i="28"/>
  <c r="E214" i="28"/>
  <c r="E215" i="28"/>
  <c r="E216" i="28"/>
  <c r="E217" i="28"/>
  <c r="E218" i="28"/>
  <c r="E219" i="28"/>
  <c r="E220" i="28"/>
  <c r="E221" i="28"/>
  <c r="E222" i="28"/>
  <c r="E223" i="28"/>
  <c r="E224" i="28"/>
  <c r="E225" i="28"/>
  <c r="E226" i="28"/>
  <c r="E227" i="28"/>
  <c r="E228" i="28"/>
  <c r="E229" i="28"/>
  <c r="E230" i="28"/>
  <c r="E231" i="28"/>
  <c r="E232" i="28"/>
  <c r="E233" i="28"/>
  <c r="E234" i="28"/>
  <c r="E235" i="28"/>
  <c r="E236" i="28"/>
  <c r="E237" i="28"/>
  <c r="E238" i="28"/>
  <c r="E239" i="28"/>
  <c r="E240" i="28"/>
  <c r="E241" i="28"/>
  <c r="E242" i="28"/>
  <c r="E243" i="28"/>
  <c r="E244" i="28"/>
  <c r="E245" i="28"/>
  <c r="E246" i="28"/>
  <c r="E247" i="28"/>
  <c r="E248" i="28"/>
  <c r="E249" i="28"/>
  <c r="E250" i="28"/>
  <c r="E251" i="28"/>
  <c r="E252" i="28"/>
  <c r="E253" i="28"/>
  <c r="E254" i="28"/>
  <c r="E255" i="28"/>
  <c r="E256" i="28"/>
  <c r="E257" i="28"/>
  <c r="E258" i="28"/>
  <c r="E259" i="28"/>
  <c r="E260" i="28"/>
  <c r="E261" i="28"/>
  <c r="E262" i="28"/>
  <c r="E263" i="28"/>
  <c r="E264" i="28"/>
  <c r="E265" i="28"/>
  <c r="E266" i="28"/>
  <c r="E267" i="28"/>
  <c r="E268" i="28"/>
  <c r="E269" i="28"/>
  <c r="E270" i="28"/>
  <c r="E271" i="28"/>
  <c r="E272" i="28"/>
  <c r="E273" i="28"/>
  <c r="E274" i="28"/>
  <c r="E275" i="28"/>
  <c r="E276" i="28"/>
  <c r="E277" i="28"/>
  <c r="E278" i="28"/>
  <c r="E279" i="28"/>
  <c r="E280" i="28"/>
  <c r="E281" i="28"/>
  <c r="E282" i="28"/>
  <c r="E283" i="28"/>
  <c r="E284" i="28"/>
  <c r="E285" i="28"/>
  <c r="E286" i="28"/>
  <c r="E287" i="28"/>
  <c r="E288" i="28"/>
  <c r="E289" i="28"/>
  <c r="E290" i="28"/>
  <c r="E291" i="28"/>
  <c r="E292" i="28"/>
  <c r="E293" i="28"/>
  <c r="E294" i="28"/>
  <c r="E295" i="28"/>
  <c r="E296" i="28"/>
  <c r="E297" i="28"/>
  <c r="E298" i="28"/>
  <c r="E299" i="28"/>
  <c r="E300" i="28"/>
  <c r="E301" i="28"/>
  <c r="E302" i="28"/>
  <c r="E303" i="28"/>
  <c r="E304" i="28"/>
  <c r="E305" i="28"/>
  <c r="E306" i="28"/>
  <c r="E307" i="28"/>
  <c r="E7" i="28"/>
  <c r="G7" i="27" l="1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135" i="27"/>
  <c r="G136" i="27"/>
  <c r="G137" i="27"/>
  <c r="G138" i="27"/>
  <c r="G139" i="27"/>
  <c r="G140" i="27"/>
  <c r="G141" i="27"/>
  <c r="G142" i="27"/>
  <c r="G143" i="27"/>
  <c r="G144" i="27"/>
  <c r="G145" i="27"/>
  <c r="G146" i="27"/>
  <c r="G147" i="27"/>
  <c r="G148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202" i="27"/>
  <c r="G203" i="27"/>
  <c r="G204" i="27"/>
  <c r="G205" i="27"/>
  <c r="G206" i="27"/>
  <c r="G207" i="27"/>
  <c r="G208" i="27"/>
  <c r="G209" i="27"/>
  <c r="G210" i="27"/>
  <c r="G211" i="27"/>
  <c r="G212" i="27"/>
  <c r="G213" i="27"/>
  <c r="G214" i="27"/>
  <c r="G215" i="27"/>
  <c r="G216" i="27"/>
  <c r="G217" i="27"/>
  <c r="G218" i="27"/>
  <c r="G219" i="27"/>
  <c r="G220" i="27"/>
  <c r="G221" i="27"/>
  <c r="G222" i="27"/>
  <c r="G223" i="27"/>
  <c r="G224" i="27"/>
  <c r="G225" i="27"/>
  <c r="G226" i="27"/>
  <c r="G227" i="27"/>
  <c r="G228" i="27"/>
  <c r="G229" i="27"/>
  <c r="G230" i="27"/>
  <c r="G231" i="27"/>
  <c r="G232" i="27"/>
  <c r="G233" i="27"/>
  <c r="G234" i="27"/>
  <c r="G235" i="27"/>
  <c r="G236" i="27"/>
  <c r="G237" i="27"/>
  <c r="G238" i="27"/>
  <c r="G239" i="27"/>
  <c r="G240" i="27"/>
  <c r="G241" i="27"/>
  <c r="G242" i="27"/>
  <c r="G243" i="27"/>
  <c r="G244" i="27"/>
  <c r="G245" i="27"/>
  <c r="G246" i="27"/>
  <c r="G247" i="27"/>
  <c r="G248" i="27"/>
  <c r="G249" i="27"/>
  <c r="G250" i="27"/>
  <c r="G251" i="27"/>
  <c r="G252" i="27"/>
  <c r="G253" i="27"/>
  <c r="G254" i="27"/>
  <c r="G255" i="27"/>
  <c r="G256" i="27"/>
  <c r="G257" i="27"/>
  <c r="G258" i="27"/>
  <c r="G259" i="27"/>
  <c r="G260" i="27"/>
  <c r="G261" i="27"/>
  <c r="G262" i="27"/>
  <c r="G263" i="27"/>
  <c r="G264" i="27"/>
  <c r="G265" i="27"/>
  <c r="G266" i="27"/>
  <c r="G267" i="27"/>
  <c r="G268" i="27"/>
  <c r="G269" i="27"/>
  <c r="G270" i="27"/>
  <c r="G271" i="27"/>
  <c r="G272" i="27"/>
  <c r="G273" i="27"/>
  <c r="G274" i="27"/>
  <c r="G275" i="27"/>
  <c r="G276" i="27"/>
  <c r="G277" i="27"/>
  <c r="G278" i="27"/>
  <c r="G279" i="27"/>
  <c r="G280" i="27"/>
  <c r="G281" i="27"/>
  <c r="G282" i="27"/>
  <c r="G283" i="27"/>
  <c r="G284" i="27"/>
  <c r="G285" i="27"/>
  <c r="G286" i="27"/>
  <c r="G287" i="27"/>
  <c r="G288" i="27"/>
  <c r="G289" i="27"/>
  <c r="G290" i="27"/>
  <c r="G291" i="27"/>
  <c r="G292" i="27"/>
  <c r="G293" i="27"/>
  <c r="G294" i="27"/>
  <c r="G295" i="27"/>
  <c r="G296" i="27"/>
  <c r="G297" i="27"/>
  <c r="G298" i="27"/>
  <c r="G299" i="27"/>
  <c r="G300" i="27"/>
  <c r="G301" i="27"/>
  <c r="G302" i="27"/>
  <c r="G303" i="27"/>
  <c r="G304" i="27"/>
  <c r="G305" i="27"/>
  <c r="G306" i="27"/>
  <c r="G307" i="27"/>
  <c r="G8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G47" i="27" s="1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135" i="27"/>
  <c r="E136" i="27"/>
  <c r="E137" i="27"/>
  <c r="E138" i="27"/>
  <c r="E139" i="27"/>
  <c r="E140" i="27"/>
  <c r="E141" i="27"/>
  <c r="E142" i="27"/>
  <c r="E143" i="27"/>
  <c r="E144" i="27"/>
  <c r="E145" i="27"/>
  <c r="E146" i="27"/>
  <c r="E147" i="27"/>
  <c r="E148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202" i="27"/>
  <c r="E203" i="27"/>
  <c r="E204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45" i="27"/>
  <c r="E246" i="27"/>
  <c r="E247" i="27"/>
  <c r="E248" i="27"/>
  <c r="E249" i="27"/>
  <c r="E250" i="27"/>
  <c r="E251" i="27"/>
  <c r="E252" i="27"/>
  <c r="E253" i="27"/>
  <c r="E254" i="27"/>
  <c r="E255" i="27"/>
  <c r="E256" i="27"/>
  <c r="E257" i="27"/>
  <c r="E258" i="27"/>
  <c r="E259" i="27"/>
  <c r="E260" i="27"/>
  <c r="E261" i="27"/>
  <c r="E262" i="27"/>
  <c r="E263" i="27"/>
  <c r="E264" i="27"/>
  <c r="E265" i="27"/>
  <c r="E266" i="27"/>
  <c r="E267" i="27"/>
  <c r="E268" i="27"/>
  <c r="E269" i="27"/>
  <c r="E270" i="27"/>
  <c r="E271" i="27"/>
  <c r="E272" i="27"/>
  <c r="E273" i="27"/>
  <c r="E274" i="27"/>
  <c r="E275" i="27"/>
  <c r="E276" i="27"/>
  <c r="E277" i="27"/>
  <c r="E278" i="27"/>
  <c r="E279" i="27"/>
  <c r="E280" i="27"/>
  <c r="E281" i="27"/>
  <c r="E282" i="27"/>
  <c r="E283" i="27"/>
  <c r="E284" i="27"/>
  <c r="E285" i="27"/>
  <c r="E286" i="27"/>
  <c r="E287" i="27"/>
  <c r="E288" i="27"/>
  <c r="E289" i="27"/>
  <c r="E290" i="27"/>
  <c r="E291" i="27"/>
  <c r="E292" i="27"/>
  <c r="E293" i="27"/>
  <c r="E294" i="27"/>
  <c r="E295" i="27"/>
  <c r="E296" i="27"/>
  <c r="E297" i="27"/>
  <c r="E298" i="27"/>
  <c r="E299" i="27"/>
  <c r="E300" i="27"/>
  <c r="E301" i="27"/>
  <c r="E302" i="27"/>
  <c r="E303" i="27"/>
  <c r="E304" i="27"/>
  <c r="E305" i="27"/>
  <c r="E306" i="27"/>
  <c r="E307" i="27"/>
  <c r="E7" i="27"/>
  <c r="G177" i="14" l="1"/>
  <c r="H177" i="14"/>
  <c r="I177" i="14"/>
  <c r="J177" i="14"/>
  <c r="K177" i="14"/>
  <c r="L177" i="14"/>
  <c r="M177" i="14"/>
  <c r="N177" i="14"/>
  <c r="O177" i="14"/>
  <c r="P177" i="14"/>
  <c r="Q177" i="14"/>
  <c r="R177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G179" i="14"/>
  <c r="H179" i="14"/>
  <c r="I179" i="14"/>
  <c r="J179" i="14"/>
  <c r="K179" i="14"/>
  <c r="L179" i="14"/>
  <c r="M179" i="14"/>
  <c r="N179" i="14"/>
  <c r="O179" i="14"/>
  <c r="P179" i="14"/>
  <c r="Q179" i="14"/>
  <c r="R179" i="14"/>
  <c r="G180" i="14"/>
  <c r="H180" i="14"/>
  <c r="I180" i="14"/>
  <c r="J180" i="14"/>
  <c r="K180" i="14"/>
  <c r="L180" i="14"/>
  <c r="M180" i="14"/>
  <c r="N180" i="14"/>
  <c r="O180" i="14"/>
  <c r="P180" i="14"/>
  <c r="Q180" i="14"/>
  <c r="R180" i="14"/>
  <c r="K175" i="23"/>
  <c r="K176" i="23"/>
  <c r="K177" i="23"/>
  <c r="K178" i="23"/>
  <c r="K175" i="24"/>
  <c r="K176" i="24"/>
  <c r="K177" i="24"/>
  <c r="K178" i="24"/>
  <c r="K175" i="25"/>
  <c r="K176" i="25"/>
  <c r="K177" i="25"/>
  <c r="K178" i="25"/>
  <c r="K175" i="26"/>
  <c r="K176" i="26"/>
  <c r="K177" i="26"/>
  <c r="K178" i="26"/>
  <c r="K175" i="27"/>
  <c r="K176" i="27"/>
  <c r="K177" i="27"/>
  <c r="K178" i="27"/>
  <c r="K175" i="28"/>
  <c r="K176" i="28"/>
  <c r="K177" i="28"/>
  <c r="K178" i="28"/>
  <c r="K175" i="29"/>
  <c r="K175" i="30" s="1"/>
  <c r="K175" i="31" s="1"/>
  <c r="K175" i="32" s="1"/>
  <c r="K175" i="33" s="1"/>
  <c r="K175" i="34" s="1"/>
  <c r="K176" i="29"/>
  <c r="K176" i="30" s="1"/>
  <c r="K176" i="31" s="1"/>
  <c r="K176" i="32" s="1"/>
  <c r="K176" i="33" s="1"/>
  <c r="K176" i="34" s="1"/>
  <c r="K177" i="29"/>
  <c r="K177" i="30" s="1"/>
  <c r="K177" i="31" s="1"/>
  <c r="K177" i="32" s="1"/>
  <c r="K177" i="33" s="1"/>
  <c r="K177" i="34" s="1"/>
  <c r="K178" i="29"/>
  <c r="K178" i="30" s="1"/>
  <c r="K178" i="31" s="1"/>
  <c r="K178" i="32" s="1"/>
  <c r="K178" i="33" s="1"/>
  <c r="K178" i="34" s="1"/>
  <c r="E175" i="23"/>
  <c r="E176" i="23"/>
  <c r="E177" i="23"/>
  <c r="E178" i="23"/>
  <c r="F180" i="14"/>
  <c r="F177" i="14"/>
  <c r="F178" i="14"/>
  <c r="F179" i="14"/>
  <c r="E180" i="14" l="1"/>
  <c r="E177" i="14"/>
  <c r="G307" i="26"/>
  <c r="G306" i="26"/>
  <c r="G305" i="26"/>
  <c r="G304" i="26"/>
  <c r="G303" i="26"/>
  <c r="G302" i="26"/>
  <c r="G301" i="26"/>
  <c r="G300" i="26"/>
  <c r="G299" i="26"/>
  <c r="G298" i="26"/>
  <c r="G297" i="26"/>
  <c r="G296" i="26"/>
  <c r="G295" i="26"/>
  <c r="G294" i="26"/>
  <c r="G293" i="26"/>
  <c r="G292" i="26"/>
  <c r="G291" i="26"/>
  <c r="G290" i="26"/>
  <c r="G289" i="26"/>
  <c r="G288" i="26"/>
  <c r="G287" i="26"/>
  <c r="G286" i="26"/>
  <c r="G285" i="26"/>
  <c r="G284" i="26"/>
  <c r="G283" i="26"/>
  <c r="G282" i="26"/>
  <c r="G281" i="26"/>
  <c r="G280" i="26"/>
  <c r="G279" i="26"/>
  <c r="G278" i="26"/>
  <c r="G277" i="26"/>
  <c r="G276" i="26"/>
  <c r="G275" i="26"/>
  <c r="G274" i="26"/>
  <c r="G273" i="26"/>
  <c r="G272" i="26"/>
  <c r="G271" i="26"/>
  <c r="G270" i="26"/>
  <c r="G269" i="26"/>
  <c r="G268" i="26"/>
  <c r="G267" i="26"/>
  <c r="G266" i="26"/>
  <c r="G265" i="26"/>
  <c r="G264" i="26"/>
  <c r="G263" i="26"/>
  <c r="G262" i="26"/>
  <c r="G261" i="26"/>
  <c r="G260" i="26"/>
  <c r="G259" i="26"/>
  <c r="G258" i="26"/>
  <c r="G257" i="26"/>
  <c r="G256" i="26"/>
  <c r="G255" i="26"/>
  <c r="G254" i="26"/>
  <c r="G253" i="26"/>
  <c r="G252" i="26"/>
  <c r="G251" i="26"/>
  <c r="G250" i="26"/>
  <c r="G249" i="26"/>
  <c r="G248" i="26"/>
  <c r="G247" i="26"/>
  <c r="G246" i="26"/>
  <c r="G245" i="26"/>
  <c r="G244" i="26"/>
  <c r="G243" i="26"/>
  <c r="G242" i="26"/>
  <c r="G241" i="26"/>
  <c r="G240" i="26"/>
  <c r="G239" i="26"/>
  <c r="G238" i="26"/>
  <c r="G237" i="26"/>
  <c r="G236" i="26"/>
  <c r="G235" i="26"/>
  <c r="G234" i="26"/>
  <c r="G233" i="26"/>
  <c r="G232" i="26"/>
  <c r="G231" i="26"/>
  <c r="G230" i="26"/>
  <c r="G229" i="26"/>
  <c r="G228" i="26"/>
  <c r="G227" i="26"/>
  <c r="G226" i="26"/>
  <c r="G225" i="26"/>
  <c r="G224" i="26"/>
  <c r="G223" i="26"/>
  <c r="G222" i="26"/>
  <c r="G221" i="26"/>
  <c r="G220" i="26"/>
  <c r="G219" i="26"/>
  <c r="G218" i="26"/>
  <c r="G217" i="26"/>
  <c r="G216" i="26"/>
  <c r="G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7" i="26"/>
  <c r="G176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50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G47" i="26" s="1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E103" i="26"/>
  <c r="E104" i="26"/>
  <c r="E105" i="26"/>
  <c r="E106" i="26"/>
  <c r="E107" i="26"/>
  <c r="E108" i="26"/>
  <c r="E109" i="26"/>
  <c r="E110" i="26"/>
  <c r="E111" i="26"/>
  <c r="E112" i="26"/>
  <c r="E113" i="26"/>
  <c r="E114" i="26"/>
  <c r="E115" i="26"/>
  <c r="E116" i="26"/>
  <c r="E117" i="26"/>
  <c r="E118" i="26"/>
  <c r="E119" i="26"/>
  <c r="E120" i="26"/>
  <c r="E121" i="26"/>
  <c r="E122" i="26"/>
  <c r="E123" i="26"/>
  <c r="E124" i="26"/>
  <c r="E125" i="26"/>
  <c r="E126" i="26"/>
  <c r="E127" i="26"/>
  <c r="E128" i="26"/>
  <c r="E129" i="26"/>
  <c r="E130" i="26"/>
  <c r="E131" i="26"/>
  <c r="E132" i="26"/>
  <c r="E133" i="26"/>
  <c r="E134" i="26"/>
  <c r="E135" i="26"/>
  <c r="E136" i="26"/>
  <c r="E137" i="26"/>
  <c r="E138" i="26"/>
  <c r="E139" i="26"/>
  <c r="E140" i="26"/>
  <c r="E141" i="26"/>
  <c r="E142" i="26"/>
  <c r="E143" i="26"/>
  <c r="E144" i="26"/>
  <c r="E145" i="26"/>
  <c r="E146" i="26"/>
  <c r="E147" i="26"/>
  <c r="E148" i="26"/>
  <c r="E150" i="26"/>
  <c r="E151" i="26"/>
  <c r="E152" i="26"/>
  <c r="E153" i="26"/>
  <c r="E154" i="26"/>
  <c r="E155" i="26"/>
  <c r="E156" i="26"/>
  <c r="E157" i="26"/>
  <c r="E158" i="26"/>
  <c r="E159" i="26"/>
  <c r="E160" i="26"/>
  <c r="E161" i="26"/>
  <c r="E162" i="26"/>
  <c r="E163" i="26"/>
  <c r="E164" i="26"/>
  <c r="E165" i="26"/>
  <c r="E166" i="26"/>
  <c r="E167" i="26"/>
  <c r="E168" i="26"/>
  <c r="E169" i="26"/>
  <c r="E170" i="26"/>
  <c r="E171" i="26"/>
  <c r="E172" i="26"/>
  <c r="E173" i="26"/>
  <c r="E174" i="26"/>
  <c r="E176" i="26"/>
  <c r="E177" i="26"/>
  <c r="E179" i="26"/>
  <c r="E180" i="26"/>
  <c r="E181" i="26"/>
  <c r="E182" i="26"/>
  <c r="E183" i="26"/>
  <c r="E184" i="26"/>
  <c r="E185" i="26"/>
  <c r="E186" i="26"/>
  <c r="E187" i="26"/>
  <c r="E188" i="26"/>
  <c r="E189" i="26"/>
  <c r="E190" i="26"/>
  <c r="E191" i="26"/>
  <c r="E192" i="26"/>
  <c r="E193" i="26"/>
  <c r="E194" i="26"/>
  <c r="E195" i="26"/>
  <c r="E196" i="26"/>
  <c r="E197" i="26"/>
  <c r="E198" i="26"/>
  <c r="E199" i="26"/>
  <c r="E200" i="26"/>
  <c r="E201" i="26"/>
  <c r="E202" i="26"/>
  <c r="E203" i="26"/>
  <c r="E204" i="26"/>
  <c r="E205" i="26"/>
  <c r="E206" i="26"/>
  <c r="E207" i="26"/>
  <c r="E208" i="26"/>
  <c r="E209" i="26"/>
  <c r="E210" i="26"/>
  <c r="E211" i="26"/>
  <c r="E212" i="26"/>
  <c r="E213" i="26"/>
  <c r="E214" i="26"/>
  <c r="E215" i="26"/>
  <c r="E216" i="26"/>
  <c r="E217" i="26"/>
  <c r="E218" i="26"/>
  <c r="E219" i="26"/>
  <c r="E220" i="26"/>
  <c r="E221" i="26"/>
  <c r="E222" i="26"/>
  <c r="E223" i="26"/>
  <c r="E224" i="26"/>
  <c r="E225" i="26"/>
  <c r="E226" i="26"/>
  <c r="E227" i="26"/>
  <c r="E228" i="26"/>
  <c r="E229" i="26"/>
  <c r="E230" i="26"/>
  <c r="E231" i="26"/>
  <c r="E232" i="26"/>
  <c r="E233" i="26"/>
  <c r="E234" i="26"/>
  <c r="E235" i="26"/>
  <c r="E236" i="26"/>
  <c r="E237" i="26"/>
  <c r="E238" i="26"/>
  <c r="E239" i="26"/>
  <c r="E240" i="26"/>
  <c r="E241" i="26"/>
  <c r="E242" i="26"/>
  <c r="E243" i="26"/>
  <c r="E244" i="26"/>
  <c r="E245" i="26"/>
  <c r="E246" i="26"/>
  <c r="E247" i="26"/>
  <c r="E248" i="26"/>
  <c r="E249" i="26"/>
  <c r="E250" i="26"/>
  <c r="E251" i="26"/>
  <c r="E252" i="26"/>
  <c r="E253" i="26"/>
  <c r="E254" i="26"/>
  <c r="E255" i="26"/>
  <c r="E256" i="26"/>
  <c r="E257" i="26"/>
  <c r="E258" i="26"/>
  <c r="E259" i="26"/>
  <c r="E260" i="26"/>
  <c r="E261" i="26"/>
  <c r="E262" i="26"/>
  <c r="E263" i="26"/>
  <c r="E264" i="26"/>
  <c r="E265" i="26"/>
  <c r="E266" i="26"/>
  <c r="E267" i="26"/>
  <c r="E268" i="26"/>
  <c r="E269" i="26"/>
  <c r="E270" i="26"/>
  <c r="E271" i="26"/>
  <c r="E272" i="26"/>
  <c r="E273" i="26"/>
  <c r="E274" i="26"/>
  <c r="E275" i="26"/>
  <c r="E276" i="26"/>
  <c r="E277" i="26"/>
  <c r="E278" i="26"/>
  <c r="E279" i="26"/>
  <c r="E280" i="26"/>
  <c r="E281" i="26"/>
  <c r="E282" i="26"/>
  <c r="E283" i="26"/>
  <c r="E284" i="26"/>
  <c r="E285" i="26"/>
  <c r="E286" i="26"/>
  <c r="E287" i="26"/>
  <c r="E288" i="26"/>
  <c r="E289" i="26"/>
  <c r="E290" i="26"/>
  <c r="E291" i="26"/>
  <c r="E292" i="26"/>
  <c r="E293" i="26"/>
  <c r="E294" i="26"/>
  <c r="E295" i="26"/>
  <c r="E296" i="26"/>
  <c r="E297" i="26"/>
  <c r="E298" i="26"/>
  <c r="E299" i="26"/>
  <c r="E300" i="26"/>
  <c r="E301" i="26"/>
  <c r="E302" i="26"/>
  <c r="E303" i="26"/>
  <c r="E304" i="26"/>
  <c r="E305" i="26"/>
  <c r="E306" i="26"/>
  <c r="E307" i="26"/>
  <c r="E7" i="26"/>
  <c r="G9" i="25" l="1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114" i="25"/>
  <c r="G116" i="25"/>
  <c r="G117" i="25"/>
  <c r="G118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50" i="25"/>
  <c r="G151" i="25"/>
  <c r="G152" i="25"/>
  <c r="G153" i="25"/>
  <c r="G154" i="25"/>
  <c r="G155" i="25"/>
  <c r="G156" i="25"/>
  <c r="G157" i="25"/>
  <c r="G158" i="25"/>
  <c r="G159" i="25"/>
  <c r="G160" i="25"/>
  <c r="G161" i="25"/>
  <c r="G162" i="25"/>
  <c r="G163" i="25"/>
  <c r="G164" i="25"/>
  <c r="G165" i="25"/>
  <c r="G166" i="25"/>
  <c r="G167" i="25"/>
  <c r="G168" i="25"/>
  <c r="G169" i="25"/>
  <c r="G170" i="25"/>
  <c r="G171" i="25"/>
  <c r="G172" i="25"/>
  <c r="G173" i="25"/>
  <c r="G174" i="25"/>
  <c r="G176" i="25"/>
  <c r="G177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7" i="25"/>
  <c r="G198" i="25"/>
  <c r="G199" i="25"/>
  <c r="G200" i="25"/>
  <c r="G201" i="25"/>
  <c r="G202" i="25"/>
  <c r="G203" i="25"/>
  <c r="G204" i="25"/>
  <c r="G205" i="25"/>
  <c r="G206" i="25"/>
  <c r="G207" i="25"/>
  <c r="G208" i="25"/>
  <c r="G209" i="25"/>
  <c r="G210" i="25"/>
  <c r="G211" i="25"/>
  <c r="G212" i="25"/>
  <c r="G213" i="25"/>
  <c r="G214" i="25"/>
  <c r="G215" i="25"/>
  <c r="G216" i="25"/>
  <c r="G217" i="25"/>
  <c r="G218" i="25"/>
  <c r="G219" i="25"/>
  <c r="G220" i="25"/>
  <c r="G221" i="25"/>
  <c r="G222" i="25"/>
  <c r="G223" i="25"/>
  <c r="G224" i="25"/>
  <c r="G225" i="25"/>
  <c r="G226" i="25"/>
  <c r="G227" i="25"/>
  <c r="G228" i="25"/>
  <c r="G229" i="25"/>
  <c r="G230" i="25"/>
  <c r="G231" i="25"/>
  <c r="G232" i="25"/>
  <c r="G233" i="25"/>
  <c r="G234" i="25"/>
  <c r="G235" i="25"/>
  <c r="G236" i="25"/>
  <c r="G237" i="25"/>
  <c r="G238" i="25"/>
  <c r="G239" i="25"/>
  <c r="G240" i="25"/>
  <c r="G241" i="25"/>
  <c r="G242" i="25"/>
  <c r="G243" i="25"/>
  <c r="G244" i="25"/>
  <c r="G245" i="25"/>
  <c r="G246" i="25"/>
  <c r="G247" i="25"/>
  <c r="G248" i="25"/>
  <c r="G249" i="25"/>
  <c r="G250" i="25"/>
  <c r="G251" i="25"/>
  <c r="G252" i="25"/>
  <c r="G253" i="25"/>
  <c r="G254" i="25"/>
  <c r="G255" i="25"/>
  <c r="G256" i="25"/>
  <c r="G257" i="25"/>
  <c r="G258" i="25"/>
  <c r="G259" i="25"/>
  <c r="G260" i="25"/>
  <c r="G261" i="25"/>
  <c r="G262" i="25"/>
  <c r="G263" i="25"/>
  <c r="G264" i="25"/>
  <c r="G265" i="25"/>
  <c r="G266" i="25"/>
  <c r="G267" i="25"/>
  <c r="G268" i="25"/>
  <c r="G269" i="25"/>
  <c r="G270" i="25"/>
  <c r="G271" i="25"/>
  <c r="G272" i="25"/>
  <c r="G273" i="25"/>
  <c r="G274" i="25"/>
  <c r="G275" i="25"/>
  <c r="G276" i="25"/>
  <c r="G277" i="25"/>
  <c r="G278" i="25"/>
  <c r="G279" i="25"/>
  <c r="G280" i="25"/>
  <c r="G281" i="25"/>
  <c r="G282" i="25"/>
  <c r="G283" i="25"/>
  <c r="G284" i="25"/>
  <c r="G285" i="25"/>
  <c r="G286" i="25"/>
  <c r="G287" i="25"/>
  <c r="G288" i="25"/>
  <c r="G289" i="25"/>
  <c r="G290" i="25"/>
  <c r="G291" i="25"/>
  <c r="G292" i="25"/>
  <c r="G293" i="25"/>
  <c r="G294" i="25"/>
  <c r="G295" i="25"/>
  <c r="G296" i="25"/>
  <c r="G297" i="25"/>
  <c r="G298" i="25"/>
  <c r="G299" i="25"/>
  <c r="G300" i="25"/>
  <c r="G301" i="25"/>
  <c r="G302" i="25"/>
  <c r="G303" i="25"/>
  <c r="G304" i="25"/>
  <c r="G305" i="25"/>
  <c r="G306" i="25"/>
  <c r="G307" i="25"/>
  <c r="G7" i="25"/>
  <c r="E8" i="25"/>
  <c r="G8" i="25" s="1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G47" i="25" s="1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G115" i="25" s="1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6" i="25"/>
  <c r="E177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52" i="25"/>
  <c r="E253" i="25"/>
  <c r="E254" i="25"/>
  <c r="E255" i="25"/>
  <c r="E256" i="25"/>
  <c r="E257" i="25"/>
  <c r="E258" i="25"/>
  <c r="E259" i="25"/>
  <c r="E260" i="25"/>
  <c r="E261" i="25"/>
  <c r="E262" i="25"/>
  <c r="E263" i="25"/>
  <c r="E264" i="25"/>
  <c r="E265" i="25"/>
  <c r="E266" i="25"/>
  <c r="E267" i="25"/>
  <c r="E268" i="25"/>
  <c r="E269" i="25"/>
  <c r="E270" i="25"/>
  <c r="E271" i="25"/>
  <c r="E272" i="25"/>
  <c r="E273" i="25"/>
  <c r="E274" i="25"/>
  <c r="E275" i="25"/>
  <c r="E276" i="25"/>
  <c r="E277" i="25"/>
  <c r="E278" i="25"/>
  <c r="E279" i="25"/>
  <c r="E280" i="25"/>
  <c r="E281" i="25"/>
  <c r="E282" i="25"/>
  <c r="E283" i="25"/>
  <c r="E284" i="25"/>
  <c r="E285" i="25"/>
  <c r="E286" i="25"/>
  <c r="E287" i="25"/>
  <c r="E288" i="25"/>
  <c r="E289" i="25"/>
  <c r="E290" i="25"/>
  <c r="E291" i="25"/>
  <c r="E292" i="25"/>
  <c r="E293" i="25"/>
  <c r="E294" i="25"/>
  <c r="E295" i="25"/>
  <c r="E296" i="25"/>
  <c r="E297" i="25"/>
  <c r="E298" i="25"/>
  <c r="E299" i="25"/>
  <c r="E300" i="25"/>
  <c r="E301" i="25"/>
  <c r="E302" i="25"/>
  <c r="E303" i="25"/>
  <c r="E304" i="25"/>
  <c r="E305" i="25"/>
  <c r="E306" i="25"/>
  <c r="E307" i="25"/>
  <c r="E7" i="25"/>
  <c r="G9" i="24" l="1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50" i="24"/>
  <c r="G151" i="24"/>
  <c r="G152" i="24"/>
  <c r="G153" i="24"/>
  <c r="G154" i="24"/>
  <c r="G155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6" i="24"/>
  <c r="G177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51" i="24"/>
  <c r="G252" i="24"/>
  <c r="G253" i="24"/>
  <c r="G254" i="24"/>
  <c r="G255" i="24"/>
  <c r="G256" i="24"/>
  <c r="G257" i="24"/>
  <c r="G258" i="24"/>
  <c r="G259" i="24"/>
  <c r="G260" i="24"/>
  <c r="G261" i="24"/>
  <c r="G262" i="24"/>
  <c r="G263" i="24"/>
  <c r="G264" i="24"/>
  <c r="G265" i="24"/>
  <c r="G266" i="24"/>
  <c r="G267" i="24"/>
  <c r="G268" i="24"/>
  <c r="G269" i="24"/>
  <c r="G270" i="24"/>
  <c r="G271" i="24"/>
  <c r="G272" i="24"/>
  <c r="G273" i="24"/>
  <c r="G274" i="24"/>
  <c r="G275" i="24"/>
  <c r="G276" i="24"/>
  <c r="G277" i="24"/>
  <c r="G278" i="24"/>
  <c r="G279" i="24"/>
  <c r="G280" i="24"/>
  <c r="G281" i="24"/>
  <c r="G282" i="24"/>
  <c r="G283" i="24"/>
  <c r="G284" i="24"/>
  <c r="G285" i="24"/>
  <c r="G286" i="24"/>
  <c r="G287" i="24"/>
  <c r="G288" i="24"/>
  <c r="G289" i="24"/>
  <c r="G290" i="24"/>
  <c r="G291" i="24"/>
  <c r="G292" i="24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8" i="24"/>
  <c r="G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G47" i="24" s="1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E109" i="24"/>
  <c r="E110" i="24"/>
  <c r="E111" i="24"/>
  <c r="E112" i="24"/>
  <c r="E113" i="24"/>
  <c r="E114" i="24"/>
  <c r="E115" i="24"/>
  <c r="G115" i="24" s="1"/>
  <c r="E116" i="24"/>
  <c r="E117" i="24"/>
  <c r="E118" i="24"/>
  <c r="E119" i="24"/>
  <c r="E120" i="24"/>
  <c r="E121" i="24"/>
  <c r="E122" i="24"/>
  <c r="E123" i="24"/>
  <c r="E124" i="24"/>
  <c r="E125" i="24"/>
  <c r="E126" i="24"/>
  <c r="E127" i="24"/>
  <c r="E128" i="24"/>
  <c r="E129" i="24"/>
  <c r="E130" i="24"/>
  <c r="E131" i="24"/>
  <c r="E132" i="24"/>
  <c r="E133" i="24"/>
  <c r="E134" i="24"/>
  <c r="E135" i="24"/>
  <c r="E136" i="24"/>
  <c r="E137" i="24"/>
  <c r="E138" i="24"/>
  <c r="E139" i="24"/>
  <c r="E140" i="24"/>
  <c r="E141" i="24"/>
  <c r="E142" i="24"/>
  <c r="E143" i="24"/>
  <c r="E144" i="24"/>
  <c r="E145" i="24"/>
  <c r="E146" i="24"/>
  <c r="E147" i="24"/>
  <c r="E148" i="24"/>
  <c r="E150" i="24"/>
  <c r="E151" i="24"/>
  <c r="E152" i="24"/>
  <c r="E153" i="24"/>
  <c r="E154" i="24"/>
  <c r="E155" i="24"/>
  <c r="E156" i="24"/>
  <c r="G156" i="24" s="1"/>
  <c r="E157" i="24"/>
  <c r="G157" i="24" s="1"/>
  <c r="E158" i="24"/>
  <c r="E159" i="24"/>
  <c r="E160" i="24"/>
  <c r="E161" i="24"/>
  <c r="E162" i="24"/>
  <c r="E163" i="24"/>
  <c r="E164" i="24"/>
  <c r="E165" i="24"/>
  <c r="E166" i="24"/>
  <c r="E167" i="24"/>
  <c r="E168" i="24"/>
  <c r="E169" i="24"/>
  <c r="E170" i="24"/>
  <c r="E171" i="24"/>
  <c r="E172" i="24"/>
  <c r="E173" i="24"/>
  <c r="E174" i="24"/>
  <c r="E176" i="24"/>
  <c r="E177" i="24"/>
  <c r="E179" i="24"/>
  <c r="E180" i="24"/>
  <c r="E181" i="24"/>
  <c r="E182" i="24"/>
  <c r="E183" i="24"/>
  <c r="E184" i="24"/>
  <c r="E185" i="24"/>
  <c r="E186" i="24"/>
  <c r="E187" i="24"/>
  <c r="E188" i="24"/>
  <c r="E189" i="24"/>
  <c r="E190" i="24"/>
  <c r="E191" i="24"/>
  <c r="E192" i="24"/>
  <c r="E193" i="24"/>
  <c r="E194" i="24"/>
  <c r="E195" i="24"/>
  <c r="E196" i="24"/>
  <c r="E197" i="24"/>
  <c r="E198" i="24"/>
  <c r="E199" i="24"/>
  <c r="E200" i="24"/>
  <c r="E201" i="24"/>
  <c r="E202" i="24"/>
  <c r="E203" i="24"/>
  <c r="E204" i="24"/>
  <c r="E205" i="24"/>
  <c r="E206" i="24"/>
  <c r="E207" i="24"/>
  <c r="E208" i="24"/>
  <c r="E209" i="24"/>
  <c r="E210" i="24"/>
  <c r="E211" i="24"/>
  <c r="E212" i="24"/>
  <c r="E213" i="24"/>
  <c r="E214" i="24"/>
  <c r="E215" i="24"/>
  <c r="E216" i="24"/>
  <c r="E217" i="24"/>
  <c r="E218" i="24"/>
  <c r="E219" i="24"/>
  <c r="E220" i="24"/>
  <c r="E221" i="24"/>
  <c r="E222" i="24"/>
  <c r="E223" i="24"/>
  <c r="E224" i="24"/>
  <c r="E225" i="24"/>
  <c r="E226" i="24"/>
  <c r="E227" i="24"/>
  <c r="E228" i="24"/>
  <c r="E229" i="24"/>
  <c r="E230" i="24"/>
  <c r="E231" i="24"/>
  <c r="E232" i="24"/>
  <c r="E233" i="24"/>
  <c r="E234" i="24"/>
  <c r="E235" i="24"/>
  <c r="E236" i="24"/>
  <c r="E237" i="24"/>
  <c r="E238" i="24"/>
  <c r="E239" i="24"/>
  <c r="E240" i="24"/>
  <c r="E241" i="24"/>
  <c r="E242" i="24"/>
  <c r="E243" i="24"/>
  <c r="E244" i="24"/>
  <c r="E245" i="24"/>
  <c r="E246" i="24"/>
  <c r="E247" i="24"/>
  <c r="E248" i="24"/>
  <c r="E249" i="24"/>
  <c r="E250" i="24"/>
  <c r="E251" i="24"/>
  <c r="E252" i="24"/>
  <c r="E253" i="24"/>
  <c r="E254" i="24"/>
  <c r="E255" i="24"/>
  <c r="E256" i="24"/>
  <c r="E257" i="24"/>
  <c r="E258" i="24"/>
  <c r="E259" i="24"/>
  <c r="E260" i="24"/>
  <c r="E261" i="24"/>
  <c r="E262" i="24"/>
  <c r="E263" i="24"/>
  <c r="E264" i="24"/>
  <c r="E265" i="24"/>
  <c r="E266" i="24"/>
  <c r="E267" i="24"/>
  <c r="E268" i="24"/>
  <c r="E269" i="24"/>
  <c r="E270" i="24"/>
  <c r="E271" i="24"/>
  <c r="E272" i="24"/>
  <c r="E273" i="24"/>
  <c r="E274" i="24"/>
  <c r="E275" i="24"/>
  <c r="E276" i="24"/>
  <c r="E277" i="24"/>
  <c r="E278" i="24"/>
  <c r="E279" i="24"/>
  <c r="E280" i="24"/>
  <c r="E281" i="24"/>
  <c r="E282" i="24"/>
  <c r="E283" i="24"/>
  <c r="E284" i="24"/>
  <c r="E285" i="24"/>
  <c r="E286" i="24"/>
  <c r="E287" i="24"/>
  <c r="E288" i="24"/>
  <c r="E289" i="24"/>
  <c r="E290" i="24"/>
  <c r="E291" i="24"/>
  <c r="E292" i="24"/>
  <c r="E293" i="24"/>
  <c r="E294" i="24"/>
  <c r="E295" i="24"/>
  <c r="E296" i="24"/>
  <c r="E297" i="24"/>
  <c r="E298" i="24"/>
  <c r="E299" i="24"/>
  <c r="E300" i="24"/>
  <c r="E301" i="24"/>
  <c r="E302" i="24"/>
  <c r="E303" i="24"/>
  <c r="E304" i="24"/>
  <c r="E305" i="24"/>
  <c r="E306" i="24"/>
  <c r="E307" i="24"/>
  <c r="E7" i="24"/>
  <c r="E155" i="23" l="1"/>
  <c r="G8" i="23" l="1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3" i="23"/>
  <c r="G64" i="23"/>
  <c r="G66" i="23"/>
  <c r="G67" i="23"/>
  <c r="G70" i="23"/>
  <c r="G71" i="23"/>
  <c r="G74" i="23"/>
  <c r="G75" i="23"/>
  <c r="G77" i="23"/>
  <c r="G78" i="23"/>
  <c r="G79" i="23"/>
  <c r="G80" i="23"/>
  <c r="G81" i="23"/>
  <c r="G82" i="23"/>
  <c r="G83" i="23"/>
  <c r="G84" i="23"/>
  <c r="G87" i="23"/>
  <c r="G88" i="23"/>
  <c r="G90" i="23"/>
  <c r="G91" i="23"/>
  <c r="G92" i="23"/>
  <c r="G93" i="23"/>
  <c r="G94" i="23"/>
  <c r="G95" i="23"/>
  <c r="G96" i="23"/>
  <c r="G97" i="23"/>
  <c r="G99" i="23"/>
  <c r="G100" i="23"/>
  <c r="G101" i="23"/>
  <c r="G102" i="23"/>
  <c r="G105" i="23"/>
  <c r="G106" i="23"/>
  <c r="G107" i="23"/>
  <c r="G108" i="23"/>
  <c r="G113" i="23"/>
  <c r="G117" i="23"/>
  <c r="G118" i="23"/>
  <c r="G119" i="23"/>
  <c r="G121" i="23"/>
  <c r="G122" i="23"/>
  <c r="G123" i="23"/>
  <c r="G127" i="23"/>
  <c r="G128" i="23"/>
  <c r="G129" i="23"/>
  <c r="G132" i="23"/>
  <c r="G133" i="23"/>
  <c r="G134" i="23"/>
  <c r="G135" i="23"/>
  <c r="G136" i="23"/>
  <c r="G139" i="23"/>
  <c r="G140" i="23"/>
  <c r="G142" i="23"/>
  <c r="G143" i="23"/>
  <c r="G144" i="23"/>
  <c r="G145" i="23"/>
  <c r="G146" i="23"/>
  <c r="G147" i="23"/>
  <c r="G148" i="23"/>
  <c r="G150" i="23"/>
  <c r="G152" i="23"/>
  <c r="G153" i="23"/>
  <c r="G154" i="23"/>
  <c r="G156" i="23"/>
  <c r="G159" i="23"/>
  <c r="G160" i="23"/>
  <c r="G161" i="23"/>
  <c r="G162" i="23"/>
  <c r="G163" i="23"/>
  <c r="G164" i="23"/>
  <c r="G165" i="23"/>
  <c r="G166" i="23"/>
  <c r="G167" i="23"/>
  <c r="G168" i="23"/>
  <c r="G169" i="23"/>
  <c r="G170" i="23"/>
  <c r="G171" i="23"/>
  <c r="G172" i="23"/>
  <c r="G173" i="23"/>
  <c r="G174" i="23"/>
  <c r="G176" i="23"/>
  <c r="G177" i="23"/>
  <c r="G179" i="23"/>
  <c r="G180" i="23"/>
  <c r="G181" i="23"/>
  <c r="G182" i="23"/>
  <c r="G185" i="23"/>
  <c r="G186" i="23"/>
  <c r="G188" i="23"/>
  <c r="G189" i="23"/>
  <c r="G190" i="23"/>
  <c r="G191" i="23"/>
  <c r="G192" i="23"/>
  <c r="G193" i="23"/>
  <c r="G194" i="23"/>
  <c r="G195" i="23"/>
  <c r="G196" i="23"/>
  <c r="G197" i="23"/>
  <c r="G198" i="23"/>
  <c r="G199" i="23"/>
  <c r="G200" i="23"/>
  <c r="G201" i="23"/>
  <c r="G202" i="23"/>
  <c r="G203" i="23"/>
  <c r="G204" i="23"/>
  <c r="G205" i="23"/>
  <c r="G206" i="23"/>
  <c r="G207" i="23"/>
  <c r="G208" i="23"/>
  <c r="G209" i="23"/>
  <c r="G210" i="23"/>
  <c r="G211" i="23"/>
  <c r="G212" i="23"/>
  <c r="G213" i="23"/>
  <c r="G214" i="23"/>
  <c r="G215" i="23"/>
  <c r="G216" i="23"/>
  <c r="G217" i="23"/>
  <c r="G218" i="23"/>
  <c r="G219" i="23"/>
  <c r="G220" i="23"/>
  <c r="G221" i="23"/>
  <c r="G222" i="23"/>
  <c r="G223" i="23"/>
  <c r="G224" i="23"/>
  <c r="G225" i="23"/>
  <c r="G226" i="23"/>
  <c r="G227" i="23"/>
  <c r="G228" i="23"/>
  <c r="G229" i="23"/>
  <c r="G230" i="23"/>
  <c r="G231" i="23"/>
  <c r="G232" i="23"/>
  <c r="G233" i="23"/>
  <c r="G234" i="23"/>
  <c r="G235" i="23"/>
  <c r="G236" i="23"/>
  <c r="G237" i="23"/>
  <c r="G238" i="23"/>
  <c r="G239" i="23"/>
  <c r="G240" i="23"/>
  <c r="G241" i="23"/>
  <c r="G242" i="23"/>
  <c r="G243" i="23"/>
  <c r="G244" i="23"/>
  <c r="G245" i="23"/>
  <c r="G246" i="23"/>
  <c r="G247" i="23"/>
  <c r="G248" i="23"/>
  <c r="G249" i="23"/>
  <c r="G250" i="23"/>
  <c r="G251" i="23"/>
  <c r="G252" i="23"/>
  <c r="G253" i="23"/>
  <c r="G254" i="23"/>
  <c r="G255" i="23"/>
  <c r="G256" i="23"/>
  <c r="G257" i="23"/>
  <c r="G258" i="23"/>
  <c r="G259" i="23"/>
  <c r="G260" i="23"/>
  <c r="G261" i="23"/>
  <c r="G262" i="23"/>
  <c r="G263" i="23"/>
  <c r="G264" i="23"/>
  <c r="G265" i="23"/>
  <c r="G266" i="23"/>
  <c r="G267" i="23"/>
  <c r="G268" i="23"/>
  <c r="G269" i="23"/>
  <c r="G270" i="23"/>
  <c r="G271" i="23"/>
  <c r="G272" i="23"/>
  <c r="G273" i="23"/>
  <c r="G274" i="23"/>
  <c r="G275" i="23"/>
  <c r="G276" i="23"/>
  <c r="G277" i="23"/>
  <c r="G278" i="23"/>
  <c r="G279" i="23"/>
  <c r="G280" i="23"/>
  <c r="G281" i="23"/>
  <c r="G282" i="23"/>
  <c r="G283" i="23"/>
  <c r="G284" i="23"/>
  <c r="G285" i="23"/>
  <c r="G286" i="23"/>
  <c r="G287" i="23"/>
  <c r="G288" i="23"/>
  <c r="G289" i="23"/>
  <c r="G290" i="23"/>
  <c r="G291" i="23"/>
  <c r="G292" i="23"/>
  <c r="G293" i="23"/>
  <c r="G294" i="23"/>
  <c r="G295" i="23"/>
  <c r="G296" i="23"/>
  <c r="G297" i="23"/>
  <c r="G298" i="23"/>
  <c r="G299" i="23"/>
  <c r="G300" i="23"/>
  <c r="G301" i="23"/>
  <c r="G302" i="23"/>
  <c r="G303" i="23"/>
  <c r="G304" i="23"/>
  <c r="G305" i="23"/>
  <c r="G306" i="23"/>
  <c r="G30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G31" i="23" s="1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G47" i="23" s="1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G62" i="23" s="1"/>
  <c r="E63" i="23"/>
  <c r="E64" i="23"/>
  <c r="E65" i="23"/>
  <c r="G65" i="23" s="1"/>
  <c r="E66" i="23"/>
  <c r="E67" i="23"/>
  <c r="E68" i="23"/>
  <c r="G68" i="23" s="1"/>
  <c r="E69" i="23"/>
  <c r="G69" i="23" s="1"/>
  <c r="E70" i="23"/>
  <c r="E71" i="23"/>
  <c r="E72" i="23"/>
  <c r="G72" i="23" s="1"/>
  <c r="E73" i="23"/>
  <c r="G73" i="23" s="1"/>
  <c r="E74" i="23"/>
  <c r="E75" i="23"/>
  <c r="E76" i="23"/>
  <c r="G76" i="23" s="1"/>
  <c r="E77" i="23"/>
  <c r="E78" i="23"/>
  <c r="E79" i="23"/>
  <c r="E80" i="23"/>
  <c r="E81" i="23"/>
  <c r="E82" i="23"/>
  <c r="E83" i="23"/>
  <c r="E84" i="23"/>
  <c r="E85" i="23"/>
  <c r="G85" i="23" s="1"/>
  <c r="E86" i="23"/>
  <c r="G86" i="23" s="1"/>
  <c r="E87" i="23"/>
  <c r="E88" i="23"/>
  <c r="E89" i="23"/>
  <c r="G89" i="23" s="1"/>
  <c r="E90" i="23"/>
  <c r="E91" i="23"/>
  <c r="E92" i="23"/>
  <c r="E93" i="23"/>
  <c r="E94" i="23"/>
  <c r="E95" i="23"/>
  <c r="E96" i="23"/>
  <c r="E97" i="23"/>
  <c r="E98" i="23"/>
  <c r="G98" i="23" s="1"/>
  <c r="E99" i="23"/>
  <c r="E100" i="23"/>
  <c r="E101" i="23"/>
  <c r="E102" i="23"/>
  <c r="E103" i="23"/>
  <c r="G103" i="23" s="1"/>
  <c r="E104" i="23"/>
  <c r="G104" i="23" s="1"/>
  <c r="E105" i="23"/>
  <c r="E106" i="23"/>
  <c r="E107" i="23"/>
  <c r="E108" i="23"/>
  <c r="E109" i="23"/>
  <c r="G109" i="23" s="1"/>
  <c r="E110" i="23"/>
  <c r="G110" i="23" s="1"/>
  <c r="E111" i="23"/>
  <c r="G111" i="23" s="1"/>
  <c r="E112" i="23"/>
  <c r="G112" i="23" s="1"/>
  <c r="E113" i="23"/>
  <c r="E114" i="23"/>
  <c r="G114" i="23" s="1"/>
  <c r="E115" i="23"/>
  <c r="G115" i="23" s="1"/>
  <c r="E116" i="23"/>
  <c r="G116" i="23" s="1"/>
  <c r="E117" i="23"/>
  <c r="E118" i="23"/>
  <c r="E119" i="23"/>
  <c r="E120" i="23"/>
  <c r="G120" i="23" s="1"/>
  <c r="E121" i="23"/>
  <c r="E122" i="23"/>
  <c r="E123" i="23"/>
  <c r="E124" i="23"/>
  <c r="G124" i="23" s="1"/>
  <c r="E125" i="23"/>
  <c r="G125" i="23" s="1"/>
  <c r="E126" i="23"/>
  <c r="G126" i="23" s="1"/>
  <c r="E127" i="23"/>
  <c r="E128" i="23"/>
  <c r="E129" i="23"/>
  <c r="E130" i="23"/>
  <c r="G130" i="23" s="1"/>
  <c r="E131" i="23"/>
  <c r="G131" i="23" s="1"/>
  <c r="E132" i="23"/>
  <c r="E133" i="23"/>
  <c r="E134" i="23"/>
  <c r="E135" i="23"/>
  <c r="E136" i="23"/>
  <c r="E137" i="23"/>
  <c r="G137" i="23" s="1"/>
  <c r="E138" i="23"/>
  <c r="G138" i="23" s="1"/>
  <c r="E139" i="23"/>
  <c r="E140" i="23"/>
  <c r="E141" i="23"/>
  <c r="G141" i="23" s="1"/>
  <c r="E142" i="23"/>
  <c r="E143" i="23"/>
  <c r="E144" i="23"/>
  <c r="E145" i="23"/>
  <c r="E146" i="23"/>
  <c r="E147" i="23"/>
  <c r="E148" i="23"/>
  <c r="E150" i="23"/>
  <c r="E151" i="23"/>
  <c r="G151" i="23" s="1"/>
  <c r="E152" i="23"/>
  <c r="E153" i="23"/>
  <c r="E154" i="23"/>
  <c r="G155" i="23"/>
  <c r="G157" i="14" s="1"/>
  <c r="E156" i="23"/>
  <c r="E157" i="23"/>
  <c r="G157" i="23" s="1"/>
  <c r="E158" i="23"/>
  <c r="G158" i="23" s="1"/>
  <c r="E159" i="23"/>
  <c r="E160" i="23"/>
  <c r="E161" i="23"/>
  <c r="E162" i="23"/>
  <c r="E163" i="23"/>
  <c r="E164" i="23"/>
  <c r="E165" i="23"/>
  <c r="E166" i="23"/>
  <c r="E167" i="23"/>
  <c r="E168" i="23"/>
  <c r="E169" i="23"/>
  <c r="E170" i="23"/>
  <c r="E171" i="23"/>
  <c r="E172" i="23"/>
  <c r="E173" i="23"/>
  <c r="E174" i="23"/>
  <c r="E179" i="23"/>
  <c r="E180" i="23"/>
  <c r="E181" i="23"/>
  <c r="E182" i="23"/>
  <c r="E183" i="23"/>
  <c r="G183" i="23" s="1"/>
  <c r="E184" i="23"/>
  <c r="G184" i="23" s="1"/>
  <c r="E185" i="23"/>
  <c r="E186" i="23"/>
  <c r="E187" i="23"/>
  <c r="G187" i="23" s="1"/>
  <c r="E188" i="23"/>
  <c r="E189" i="23"/>
  <c r="E190" i="23"/>
  <c r="E191" i="23"/>
  <c r="E192" i="23"/>
  <c r="E193" i="23"/>
  <c r="E194" i="23"/>
  <c r="E195" i="23"/>
  <c r="E196" i="23"/>
  <c r="E197" i="23"/>
  <c r="E198" i="23"/>
  <c r="E199" i="23"/>
  <c r="E200" i="23"/>
  <c r="E201" i="23"/>
  <c r="E202" i="23"/>
  <c r="E203" i="23"/>
  <c r="E204" i="23"/>
  <c r="E205" i="23"/>
  <c r="E206" i="23"/>
  <c r="E207" i="23"/>
  <c r="E208" i="23"/>
  <c r="E209" i="23"/>
  <c r="E210" i="23"/>
  <c r="E211" i="23"/>
  <c r="E212" i="23"/>
  <c r="E213" i="23"/>
  <c r="E214" i="23"/>
  <c r="E215" i="23"/>
  <c r="E216" i="23"/>
  <c r="E217" i="23"/>
  <c r="E218" i="23"/>
  <c r="E219" i="23"/>
  <c r="E220" i="23"/>
  <c r="E221" i="23"/>
  <c r="E222" i="23"/>
  <c r="E223" i="23"/>
  <c r="E224" i="23"/>
  <c r="E225" i="23"/>
  <c r="E226" i="23"/>
  <c r="E227" i="23"/>
  <c r="E228" i="23"/>
  <c r="E229" i="23"/>
  <c r="E230" i="23"/>
  <c r="E231" i="23"/>
  <c r="E232" i="23"/>
  <c r="E233" i="23"/>
  <c r="E234" i="23"/>
  <c r="E235" i="23"/>
  <c r="E236" i="23"/>
  <c r="E237" i="23"/>
  <c r="E238" i="23"/>
  <c r="E239" i="23"/>
  <c r="E240" i="23"/>
  <c r="E241" i="23"/>
  <c r="E242" i="23"/>
  <c r="E243" i="23"/>
  <c r="E244" i="23"/>
  <c r="E245" i="23"/>
  <c r="E246" i="23"/>
  <c r="E247" i="23"/>
  <c r="E248" i="23"/>
  <c r="E249" i="23"/>
  <c r="E250" i="23"/>
  <c r="E251" i="23"/>
  <c r="E252" i="23"/>
  <c r="E253" i="23"/>
  <c r="E254" i="23"/>
  <c r="E255" i="23"/>
  <c r="E256" i="23"/>
  <c r="E257" i="23"/>
  <c r="E258" i="23"/>
  <c r="E259" i="23"/>
  <c r="E260" i="23"/>
  <c r="E261" i="23"/>
  <c r="E262" i="23"/>
  <c r="E263" i="23"/>
  <c r="E264" i="23"/>
  <c r="E265" i="23"/>
  <c r="E266" i="23"/>
  <c r="E267" i="23"/>
  <c r="E268" i="23"/>
  <c r="E269" i="23"/>
  <c r="E270" i="23"/>
  <c r="E271" i="23"/>
  <c r="E272" i="23"/>
  <c r="E273" i="23"/>
  <c r="E274" i="23"/>
  <c r="E275" i="23"/>
  <c r="E276" i="23"/>
  <c r="E277" i="23"/>
  <c r="E278" i="23"/>
  <c r="E279" i="23"/>
  <c r="E280" i="23"/>
  <c r="E281" i="23"/>
  <c r="E282" i="23"/>
  <c r="E283" i="23"/>
  <c r="E284" i="23"/>
  <c r="E285" i="23"/>
  <c r="E286" i="23"/>
  <c r="E287" i="23"/>
  <c r="E288" i="23"/>
  <c r="E289" i="23"/>
  <c r="E290" i="23"/>
  <c r="E291" i="23"/>
  <c r="E292" i="23"/>
  <c r="E293" i="23"/>
  <c r="E294" i="23"/>
  <c r="E295" i="23"/>
  <c r="E296" i="23"/>
  <c r="E297" i="23"/>
  <c r="E298" i="23"/>
  <c r="E299" i="23"/>
  <c r="E300" i="23"/>
  <c r="E301" i="23"/>
  <c r="E302" i="23"/>
  <c r="E303" i="23"/>
  <c r="E304" i="23"/>
  <c r="E305" i="23"/>
  <c r="E306" i="23"/>
  <c r="E307" i="23"/>
  <c r="F9" i="14" l="1"/>
  <c r="H9" i="14"/>
  <c r="I9" i="14"/>
  <c r="J9" i="14"/>
  <c r="K9" i="14"/>
  <c r="L9" i="14"/>
  <c r="M9" i="14"/>
  <c r="N9" i="14"/>
  <c r="O9" i="14"/>
  <c r="P9" i="14"/>
  <c r="Q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G11" i="14"/>
  <c r="H11" i="14"/>
  <c r="I11" i="14"/>
  <c r="J11" i="14"/>
  <c r="K11" i="14"/>
  <c r="L11" i="14"/>
  <c r="M11" i="14"/>
  <c r="N11" i="14"/>
  <c r="O11" i="14"/>
  <c r="P11" i="14"/>
  <c r="Q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F69" i="14"/>
  <c r="G69" i="14"/>
  <c r="H69" i="14"/>
  <c r="I69" i="14"/>
  <c r="J69" i="14"/>
  <c r="K69" i="14"/>
  <c r="L69" i="14"/>
  <c r="M69" i="14"/>
  <c r="N69" i="14"/>
  <c r="O69" i="14"/>
  <c r="P69" i="14"/>
  <c r="Q69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F74" i="14"/>
  <c r="G74" i="14"/>
  <c r="H74" i="14"/>
  <c r="I74" i="14"/>
  <c r="J74" i="14"/>
  <c r="K74" i="14"/>
  <c r="L74" i="14"/>
  <c r="M74" i="14"/>
  <c r="N74" i="14"/>
  <c r="O74" i="14"/>
  <c r="P74" i="14"/>
  <c r="Q74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F76" i="14"/>
  <c r="G76" i="14"/>
  <c r="H76" i="14"/>
  <c r="I76" i="14"/>
  <c r="J76" i="14"/>
  <c r="K76" i="14"/>
  <c r="L76" i="14"/>
  <c r="M76" i="14"/>
  <c r="N76" i="14"/>
  <c r="O76" i="14"/>
  <c r="P76" i="14"/>
  <c r="Q76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F78" i="14"/>
  <c r="G78" i="14"/>
  <c r="H78" i="14"/>
  <c r="I78" i="14"/>
  <c r="J78" i="14"/>
  <c r="K78" i="14"/>
  <c r="L78" i="14"/>
  <c r="M78" i="14"/>
  <c r="N78" i="14"/>
  <c r="O78" i="14"/>
  <c r="P78" i="14"/>
  <c r="Q78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F83" i="14"/>
  <c r="G83" i="14"/>
  <c r="H83" i="14"/>
  <c r="I83" i="14"/>
  <c r="J83" i="14"/>
  <c r="K83" i="14"/>
  <c r="L83" i="14"/>
  <c r="M83" i="14"/>
  <c r="N83" i="14"/>
  <c r="O83" i="14"/>
  <c r="P83" i="14"/>
  <c r="Q83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F85" i="14"/>
  <c r="G85" i="14"/>
  <c r="H85" i="14"/>
  <c r="I85" i="14"/>
  <c r="J85" i="14"/>
  <c r="K85" i="14"/>
  <c r="L85" i="14"/>
  <c r="M85" i="14"/>
  <c r="N85" i="14"/>
  <c r="O85" i="14"/>
  <c r="P85" i="14"/>
  <c r="Q85" i="14"/>
  <c r="F86" i="14"/>
  <c r="G86" i="14"/>
  <c r="H86" i="14"/>
  <c r="I86" i="14"/>
  <c r="J86" i="14"/>
  <c r="K86" i="14"/>
  <c r="L86" i="14"/>
  <c r="M86" i="14"/>
  <c r="N86" i="14"/>
  <c r="O86" i="14"/>
  <c r="P86" i="14"/>
  <c r="Q86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F108" i="14"/>
  <c r="G108" i="14"/>
  <c r="H108" i="14"/>
  <c r="I108" i="14"/>
  <c r="J108" i="14"/>
  <c r="K108" i="14"/>
  <c r="L108" i="14"/>
  <c r="M108" i="14"/>
  <c r="N108" i="14"/>
  <c r="O108" i="14"/>
  <c r="P108" i="14"/>
  <c r="Q108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F112" i="14"/>
  <c r="G112" i="14"/>
  <c r="H112" i="14"/>
  <c r="I112" i="14"/>
  <c r="J112" i="14"/>
  <c r="K112" i="14"/>
  <c r="L112" i="14"/>
  <c r="M112" i="14"/>
  <c r="N112" i="14"/>
  <c r="O112" i="14"/>
  <c r="P112" i="14"/>
  <c r="Q112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F114" i="14"/>
  <c r="G114" i="14"/>
  <c r="H114" i="14"/>
  <c r="I114" i="14"/>
  <c r="J114" i="14"/>
  <c r="K114" i="14"/>
  <c r="L114" i="14"/>
  <c r="M114" i="14"/>
  <c r="N114" i="14"/>
  <c r="O114" i="14"/>
  <c r="P114" i="14"/>
  <c r="Q114" i="14"/>
  <c r="F115" i="14"/>
  <c r="G115" i="14"/>
  <c r="H115" i="14"/>
  <c r="I115" i="14"/>
  <c r="J115" i="14"/>
  <c r="K115" i="14"/>
  <c r="L115" i="14"/>
  <c r="M115" i="14"/>
  <c r="N115" i="14"/>
  <c r="O115" i="14"/>
  <c r="P115" i="14"/>
  <c r="Q115" i="14"/>
  <c r="F116" i="14"/>
  <c r="G116" i="14"/>
  <c r="H116" i="14"/>
  <c r="I116" i="14"/>
  <c r="J116" i="14"/>
  <c r="K116" i="14"/>
  <c r="L116" i="14"/>
  <c r="M116" i="14"/>
  <c r="N116" i="14"/>
  <c r="O116" i="14"/>
  <c r="P116" i="14"/>
  <c r="Q116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F119" i="14"/>
  <c r="G119" i="14"/>
  <c r="H119" i="14"/>
  <c r="I119" i="14"/>
  <c r="J119" i="14"/>
  <c r="K119" i="14"/>
  <c r="L119" i="14"/>
  <c r="M119" i="14"/>
  <c r="N119" i="14"/>
  <c r="O119" i="14"/>
  <c r="P119" i="14"/>
  <c r="Q119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F121" i="14"/>
  <c r="G121" i="14"/>
  <c r="H121" i="14"/>
  <c r="I121" i="14"/>
  <c r="J121" i="14"/>
  <c r="K121" i="14"/>
  <c r="L121" i="14"/>
  <c r="M121" i="14"/>
  <c r="N121" i="14"/>
  <c r="O121" i="14"/>
  <c r="P121" i="14"/>
  <c r="Q121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F123" i="14"/>
  <c r="G123" i="14"/>
  <c r="H123" i="14"/>
  <c r="I123" i="14"/>
  <c r="J123" i="14"/>
  <c r="K123" i="14"/>
  <c r="L123" i="14"/>
  <c r="M123" i="14"/>
  <c r="N123" i="14"/>
  <c r="O123" i="14"/>
  <c r="P123" i="14"/>
  <c r="Q123" i="14"/>
  <c r="F124" i="14"/>
  <c r="G124" i="14"/>
  <c r="H124" i="14"/>
  <c r="I124" i="14"/>
  <c r="J124" i="14"/>
  <c r="K124" i="14"/>
  <c r="L124" i="14"/>
  <c r="M124" i="14"/>
  <c r="N124" i="14"/>
  <c r="O124" i="14"/>
  <c r="P124" i="14"/>
  <c r="Q124" i="14"/>
  <c r="F125" i="14"/>
  <c r="G125" i="14"/>
  <c r="H125" i="14"/>
  <c r="I125" i="14"/>
  <c r="J125" i="14"/>
  <c r="K125" i="14"/>
  <c r="L125" i="14"/>
  <c r="M125" i="14"/>
  <c r="N125" i="14"/>
  <c r="O125" i="14"/>
  <c r="P125" i="14"/>
  <c r="Q125" i="14"/>
  <c r="F126" i="14"/>
  <c r="G126" i="14"/>
  <c r="H126" i="14"/>
  <c r="I126" i="14"/>
  <c r="J126" i="14"/>
  <c r="K126" i="14"/>
  <c r="L126" i="14"/>
  <c r="M126" i="14"/>
  <c r="N126" i="14"/>
  <c r="O126" i="14"/>
  <c r="P126" i="14"/>
  <c r="Q126" i="14"/>
  <c r="F127" i="14"/>
  <c r="G127" i="14"/>
  <c r="H127" i="14"/>
  <c r="I127" i="14"/>
  <c r="J127" i="14"/>
  <c r="K127" i="14"/>
  <c r="L127" i="14"/>
  <c r="M127" i="14"/>
  <c r="N127" i="14"/>
  <c r="O127" i="14"/>
  <c r="P127" i="14"/>
  <c r="Q127" i="14"/>
  <c r="F128" i="14"/>
  <c r="G128" i="14"/>
  <c r="H128" i="14"/>
  <c r="I128" i="14"/>
  <c r="J128" i="14"/>
  <c r="K128" i="14"/>
  <c r="L128" i="14"/>
  <c r="M128" i="14"/>
  <c r="N128" i="14"/>
  <c r="O128" i="14"/>
  <c r="P128" i="14"/>
  <c r="Q128" i="14"/>
  <c r="F129" i="14"/>
  <c r="G129" i="14"/>
  <c r="H129" i="14"/>
  <c r="I129" i="14"/>
  <c r="J129" i="14"/>
  <c r="K129" i="14"/>
  <c r="L129" i="14"/>
  <c r="M129" i="14"/>
  <c r="N129" i="14"/>
  <c r="O129" i="14"/>
  <c r="P129" i="14"/>
  <c r="Q129" i="14"/>
  <c r="F130" i="14"/>
  <c r="G130" i="14"/>
  <c r="H130" i="14"/>
  <c r="I130" i="14"/>
  <c r="J130" i="14"/>
  <c r="K130" i="14"/>
  <c r="L130" i="14"/>
  <c r="M130" i="14"/>
  <c r="N130" i="14"/>
  <c r="O130" i="14"/>
  <c r="P130" i="14"/>
  <c r="Q130" i="14"/>
  <c r="F131" i="14"/>
  <c r="G131" i="14"/>
  <c r="H131" i="14"/>
  <c r="I131" i="14"/>
  <c r="J131" i="14"/>
  <c r="K131" i="14"/>
  <c r="L131" i="14"/>
  <c r="M131" i="14"/>
  <c r="N131" i="14"/>
  <c r="O131" i="14"/>
  <c r="P131" i="14"/>
  <c r="Q131" i="14"/>
  <c r="F132" i="14"/>
  <c r="G132" i="14"/>
  <c r="H132" i="14"/>
  <c r="I132" i="14"/>
  <c r="J132" i="14"/>
  <c r="K132" i="14"/>
  <c r="L132" i="14"/>
  <c r="M132" i="14"/>
  <c r="N132" i="14"/>
  <c r="O132" i="14"/>
  <c r="P132" i="14"/>
  <c r="Q132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F134" i="14"/>
  <c r="G134" i="14"/>
  <c r="H134" i="14"/>
  <c r="I134" i="14"/>
  <c r="J134" i="14"/>
  <c r="K134" i="14"/>
  <c r="L134" i="14"/>
  <c r="M134" i="14"/>
  <c r="N134" i="14"/>
  <c r="O134" i="14"/>
  <c r="P134" i="14"/>
  <c r="Q134" i="14"/>
  <c r="F135" i="14"/>
  <c r="G135" i="14"/>
  <c r="H135" i="14"/>
  <c r="I135" i="14"/>
  <c r="J135" i="14"/>
  <c r="K135" i="14"/>
  <c r="L135" i="14"/>
  <c r="M135" i="14"/>
  <c r="N135" i="14"/>
  <c r="O135" i="14"/>
  <c r="P135" i="14"/>
  <c r="Q135" i="14"/>
  <c r="F136" i="14"/>
  <c r="G136" i="14"/>
  <c r="H136" i="14"/>
  <c r="I136" i="14"/>
  <c r="J136" i="14"/>
  <c r="K136" i="14"/>
  <c r="L136" i="14"/>
  <c r="M136" i="14"/>
  <c r="N136" i="14"/>
  <c r="O136" i="14"/>
  <c r="P136" i="14"/>
  <c r="Q136" i="14"/>
  <c r="F137" i="14"/>
  <c r="G137" i="14"/>
  <c r="H137" i="14"/>
  <c r="I137" i="14"/>
  <c r="J137" i="14"/>
  <c r="K137" i="14"/>
  <c r="L137" i="14"/>
  <c r="M137" i="14"/>
  <c r="N137" i="14"/>
  <c r="O137" i="14"/>
  <c r="P137" i="14"/>
  <c r="Q137" i="14"/>
  <c r="F138" i="14"/>
  <c r="G138" i="14"/>
  <c r="H138" i="14"/>
  <c r="I138" i="14"/>
  <c r="J138" i="14"/>
  <c r="K138" i="14"/>
  <c r="L138" i="14"/>
  <c r="M138" i="14"/>
  <c r="N138" i="14"/>
  <c r="O138" i="14"/>
  <c r="P138" i="14"/>
  <c r="Q138" i="14"/>
  <c r="F139" i="14"/>
  <c r="G139" i="14"/>
  <c r="H139" i="14"/>
  <c r="I139" i="14"/>
  <c r="J139" i="14"/>
  <c r="K139" i="14"/>
  <c r="L139" i="14"/>
  <c r="M139" i="14"/>
  <c r="N139" i="14"/>
  <c r="O139" i="14"/>
  <c r="P139" i="14"/>
  <c r="Q139" i="14"/>
  <c r="F140" i="14"/>
  <c r="G140" i="14"/>
  <c r="H140" i="14"/>
  <c r="I140" i="14"/>
  <c r="J140" i="14"/>
  <c r="K140" i="14"/>
  <c r="L140" i="14"/>
  <c r="M140" i="14"/>
  <c r="N140" i="14"/>
  <c r="O140" i="14"/>
  <c r="P140" i="14"/>
  <c r="Q140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F142" i="14"/>
  <c r="G142" i="14"/>
  <c r="H142" i="14"/>
  <c r="I142" i="14"/>
  <c r="J142" i="14"/>
  <c r="K142" i="14"/>
  <c r="L142" i="14"/>
  <c r="M142" i="14"/>
  <c r="N142" i="14"/>
  <c r="O142" i="14"/>
  <c r="P142" i="14"/>
  <c r="Q142" i="14"/>
  <c r="F143" i="14"/>
  <c r="G143" i="14"/>
  <c r="H143" i="14"/>
  <c r="I143" i="14"/>
  <c r="J143" i="14"/>
  <c r="K143" i="14"/>
  <c r="L143" i="14"/>
  <c r="M143" i="14"/>
  <c r="N143" i="14"/>
  <c r="O143" i="14"/>
  <c r="P143" i="14"/>
  <c r="Q143" i="14"/>
  <c r="F144" i="14"/>
  <c r="G144" i="14"/>
  <c r="H144" i="14"/>
  <c r="I144" i="14"/>
  <c r="J144" i="14"/>
  <c r="K144" i="14"/>
  <c r="L144" i="14"/>
  <c r="M144" i="14"/>
  <c r="N144" i="14"/>
  <c r="O144" i="14"/>
  <c r="P144" i="14"/>
  <c r="Q144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F147" i="14"/>
  <c r="G147" i="14"/>
  <c r="H147" i="14"/>
  <c r="I147" i="14"/>
  <c r="J147" i="14"/>
  <c r="K147" i="14"/>
  <c r="L147" i="14"/>
  <c r="M147" i="14"/>
  <c r="N147" i="14"/>
  <c r="O147" i="14"/>
  <c r="P147" i="14"/>
  <c r="Q147" i="14"/>
  <c r="F148" i="14"/>
  <c r="G148" i="14"/>
  <c r="H148" i="14"/>
  <c r="I148" i="14"/>
  <c r="J148" i="14"/>
  <c r="K148" i="14"/>
  <c r="L148" i="14"/>
  <c r="M148" i="14"/>
  <c r="N148" i="14"/>
  <c r="O148" i="14"/>
  <c r="P148" i="14"/>
  <c r="Q148" i="14"/>
  <c r="F149" i="14"/>
  <c r="G149" i="14"/>
  <c r="H149" i="14"/>
  <c r="I149" i="14"/>
  <c r="J149" i="14"/>
  <c r="K149" i="14"/>
  <c r="L149" i="14"/>
  <c r="M149" i="14"/>
  <c r="N149" i="14"/>
  <c r="O149" i="14"/>
  <c r="P149" i="14"/>
  <c r="Q149" i="14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F152" i="14"/>
  <c r="G152" i="14"/>
  <c r="H152" i="14"/>
  <c r="I152" i="14"/>
  <c r="J152" i="14"/>
  <c r="K152" i="14"/>
  <c r="L152" i="14"/>
  <c r="M152" i="14"/>
  <c r="N152" i="14"/>
  <c r="O152" i="14"/>
  <c r="P152" i="14"/>
  <c r="Q152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F154" i="14"/>
  <c r="G154" i="14"/>
  <c r="H154" i="14"/>
  <c r="I154" i="14"/>
  <c r="J154" i="14"/>
  <c r="K154" i="14"/>
  <c r="L154" i="14"/>
  <c r="M154" i="14"/>
  <c r="N154" i="14"/>
  <c r="O154" i="14"/>
  <c r="P154" i="14"/>
  <c r="Q154" i="14"/>
  <c r="F155" i="14"/>
  <c r="G155" i="14"/>
  <c r="H155" i="14"/>
  <c r="I155" i="14"/>
  <c r="J155" i="14"/>
  <c r="K155" i="14"/>
  <c r="L155" i="14"/>
  <c r="M155" i="14"/>
  <c r="N155" i="14"/>
  <c r="O155" i="14"/>
  <c r="P155" i="14"/>
  <c r="Q155" i="14"/>
  <c r="F156" i="14"/>
  <c r="G156" i="14"/>
  <c r="H156" i="14"/>
  <c r="I156" i="14"/>
  <c r="J156" i="14"/>
  <c r="K156" i="14"/>
  <c r="L156" i="14"/>
  <c r="M156" i="14"/>
  <c r="N156" i="14"/>
  <c r="O156" i="14"/>
  <c r="P156" i="14"/>
  <c r="Q156" i="14"/>
  <c r="F157" i="14"/>
  <c r="H157" i="14"/>
  <c r="I157" i="14"/>
  <c r="J157" i="14"/>
  <c r="K157" i="14"/>
  <c r="L157" i="14"/>
  <c r="M157" i="14"/>
  <c r="N157" i="14"/>
  <c r="O157" i="14"/>
  <c r="P157" i="14"/>
  <c r="Q157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F160" i="14"/>
  <c r="G160" i="14"/>
  <c r="H160" i="14"/>
  <c r="I160" i="14"/>
  <c r="J160" i="14"/>
  <c r="K160" i="14"/>
  <c r="L160" i="14"/>
  <c r="M160" i="14"/>
  <c r="N160" i="14"/>
  <c r="O160" i="14"/>
  <c r="P160" i="14"/>
  <c r="Q160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F162" i="14"/>
  <c r="G162" i="14"/>
  <c r="H162" i="14"/>
  <c r="I162" i="14"/>
  <c r="J162" i="14"/>
  <c r="K162" i="14"/>
  <c r="L162" i="14"/>
  <c r="M162" i="14"/>
  <c r="N162" i="14"/>
  <c r="O162" i="14"/>
  <c r="P162" i="14"/>
  <c r="Q162" i="14"/>
  <c r="F163" i="14"/>
  <c r="G163" i="14"/>
  <c r="H163" i="14"/>
  <c r="I163" i="14"/>
  <c r="J163" i="14"/>
  <c r="K163" i="14"/>
  <c r="L163" i="14"/>
  <c r="M163" i="14"/>
  <c r="N163" i="14"/>
  <c r="O163" i="14"/>
  <c r="P163" i="14"/>
  <c r="Q163" i="14"/>
  <c r="F164" i="14"/>
  <c r="G164" i="14"/>
  <c r="H164" i="14"/>
  <c r="I164" i="14"/>
  <c r="J164" i="14"/>
  <c r="K164" i="14"/>
  <c r="L164" i="14"/>
  <c r="M164" i="14"/>
  <c r="N164" i="14"/>
  <c r="O164" i="14"/>
  <c r="P164" i="14"/>
  <c r="Q164" i="14"/>
  <c r="F165" i="14"/>
  <c r="G165" i="14"/>
  <c r="H165" i="14"/>
  <c r="I165" i="14"/>
  <c r="J165" i="14"/>
  <c r="K165" i="14"/>
  <c r="L165" i="14"/>
  <c r="M165" i="14"/>
  <c r="N165" i="14"/>
  <c r="O165" i="14"/>
  <c r="P165" i="14"/>
  <c r="Q165" i="14"/>
  <c r="F166" i="14"/>
  <c r="G166" i="14"/>
  <c r="H166" i="14"/>
  <c r="I166" i="14"/>
  <c r="J166" i="14"/>
  <c r="K166" i="14"/>
  <c r="L166" i="14"/>
  <c r="M166" i="14"/>
  <c r="N166" i="14"/>
  <c r="O166" i="14"/>
  <c r="P166" i="14"/>
  <c r="Q166" i="14"/>
  <c r="F167" i="14"/>
  <c r="G167" i="14"/>
  <c r="H167" i="14"/>
  <c r="I167" i="14"/>
  <c r="J167" i="14"/>
  <c r="K167" i="14"/>
  <c r="L167" i="14"/>
  <c r="M167" i="14"/>
  <c r="N167" i="14"/>
  <c r="O167" i="14"/>
  <c r="P167" i="14"/>
  <c r="Q167" i="14"/>
  <c r="F168" i="14"/>
  <c r="G168" i="14"/>
  <c r="H168" i="14"/>
  <c r="I168" i="14"/>
  <c r="J168" i="14"/>
  <c r="K168" i="14"/>
  <c r="L168" i="14"/>
  <c r="M168" i="14"/>
  <c r="N168" i="14"/>
  <c r="O168" i="14"/>
  <c r="P168" i="14"/>
  <c r="Q168" i="14"/>
  <c r="F169" i="14"/>
  <c r="G169" i="14"/>
  <c r="H169" i="14"/>
  <c r="I169" i="14"/>
  <c r="J169" i="14"/>
  <c r="K169" i="14"/>
  <c r="L169" i="14"/>
  <c r="M169" i="14"/>
  <c r="N169" i="14"/>
  <c r="O169" i="14"/>
  <c r="P169" i="14"/>
  <c r="Q169" i="14"/>
  <c r="F170" i="14"/>
  <c r="G170" i="14"/>
  <c r="H170" i="14"/>
  <c r="I170" i="14"/>
  <c r="J170" i="14"/>
  <c r="K170" i="14"/>
  <c r="L170" i="14"/>
  <c r="M170" i="14"/>
  <c r="N170" i="14"/>
  <c r="O170" i="14"/>
  <c r="P170" i="14"/>
  <c r="Q170" i="14"/>
  <c r="F171" i="14"/>
  <c r="G171" i="14"/>
  <c r="H171" i="14"/>
  <c r="I171" i="14"/>
  <c r="J171" i="14"/>
  <c r="K171" i="14"/>
  <c r="L171" i="14"/>
  <c r="M171" i="14"/>
  <c r="N171" i="14"/>
  <c r="O171" i="14"/>
  <c r="P171" i="14"/>
  <c r="Q171" i="14"/>
  <c r="F172" i="14"/>
  <c r="G172" i="14"/>
  <c r="H172" i="14"/>
  <c r="I172" i="14"/>
  <c r="J172" i="14"/>
  <c r="K172" i="14"/>
  <c r="L172" i="14"/>
  <c r="M172" i="14"/>
  <c r="N172" i="14"/>
  <c r="O172" i="14"/>
  <c r="P172" i="14"/>
  <c r="Q172" i="14"/>
  <c r="F173" i="14"/>
  <c r="G173" i="14"/>
  <c r="H173" i="14"/>
  <c r="I173" i="14"/>
  <c r="J173" i="14"/>
  <c r="K173" i="14"/>
  <c r="L173" i="14"/>
  <c r="M173" i="14"/>
  <c r="N173" i="14"/>
  <c r="O173" i="14"/>
  <c r="P173" i="14"/>
  <c r="Q173" i="14"/>
  <c r="F174" i="14"/>
  <c r="G174" i="14"/>
  <c r="H174" i="14"/>
  <c r="I174" i="14"/>
  <c r="J174" i="14"/>
  <c r="K174" i="14"/>
  <c r="L174" i="14"/>
  <c r="M174" i="14"/>
  <c r="N174" i="14"/>
  <c r="O174" i="14"/>
  <c r="P174" i="14"/>
  <c r="Q174" i="14"/>
  <c r="F175" i="14"/>
  <c r="G175" i="14"/>
  <c r="H175" i="14"/>
  <c r="I175" i="14"/>
  <c r="J175" i="14"/>
  <c r="K175" i="14"/>
  <c r="L175" i="14"/>
  <c r="M175" i="14"/>
  <c r="N175" i="14"/>
  <c r="O175" i="14"/>
  <c r="P175" i="14"/>
  <c r="Q175" i="14"/>
  <c r="F176" i="14"/>
  <c r="G176" i="14"/>
  <c r="H176" i="14"/>
  <c r="I176" i="14"/>
  <c r="J176" i="14"/>
  <c r="K176" i="14"/>
  <c r="L176" i="14"/>
  <c r="M176" i="14"/>
  <c r="N176" i="14"/>
  <c r="O176" i="14"/>
  <c r="P176" i="14"/>
  <c r="Q176" i="14"/>
  <c r="F181" i="14"/>
  <c r="G181" i="14"/>
  <c r="H181" i="14"/>
  <c r="I181" i="14"/>
  <c r="J181" i="14"/>
  <c r="K181" i="14"/>
  <c r="L181" i="14"/>
  <c r="M181" i="14"/>
  <c r="N181" i="14"/>
  <c r="O181" i="14"/>
  <c r="P181" i="14"/>
  <c r="Q181" i="14"/>
  <c r="F182" i="14"/>
  <c r="G182" i="14"/>
  <c r="H182" i="14"/>
  <c r="I182" i="14"/>
  <c r="J182" i="14"/>
  <c r="K182" i="14"/>
  <c r="L182" i="14"/>
  <c r="M182" i="14"/>
  <c r="N182" i="14"/>
  <c r="O182" i="14"/>
  <c r="P182" i="14"/>
  <c r="Q182" i="14"/>
  <c r="F183" i="14"/>
  <c r="G183" i="14"/>
  <c r="H183" i="14"/>
  <c r="I183" i="14"/>
  <c r="J183" i="14"/>
  <c r="K183" i="14"/>
  <c r="L183" i="14"/>
  <c r="M183" i="14"/>
  <c r="N183" i="14"/>
  <c r="O183" i="14"/>
  <c r="P183" i="14"/>
  <c r="Q183" i="14"/>
  <c r="F184" i="14"/>
  <c r="G184" i="14"/>
  <c r="H184" i="14"/>
  <c r="I184" i="14"/>
  <c r="J184" i="14"/>
  <c r="K184" i="14"/>
  <c r="L184" i="14"/>
  <c r="M184" i="14"/>
  <c r="N184" i="14"/>
  <c r="O184" i="14"/>
  <c r="P184" i="14"/>
  <c r="Q184" i="14"/>
  <c r="F185" i="14"/>
  <c r="G185" i="14"/>
  <c r="H185" i="14"/>
  <c r="I185" i="14"/>
  <c r="J185" i="14"/>
  <c r="K185" i="14"/>
  <c r="L185" i="14"/>
  <c r="M185" i="14"/>
  <c r="N185" i="14"/>
  <c r="O185" i="14"/>
  <c r="P185" i="14"/>
  <c r="Q185" i="14"/>
  <c r="F186" i="14"/>
  <c r="G186" i="14"/>
  <c r="H186" i="14"/>
  <c r="I186" i="14"/>
  <c r="J186" i="14"/>
  <c r="K186" i="14"/>
  <c r="L186" i="14"/>
  <c r="M186" i="14"/>
  <c r="N186" i="14"/>
  <c r="O186" i="14"/>
  <c r="P186" i="14"/>
  <c r="Q186" i="14"/>
  <c r="F187" i="14"/>
  <c r="G187" i="14"/>
  <c r="H187" i="14"/>
  <c r="I187" i="14"/>
  <c r="J187" i="14"/>
  <c r="K187" i="14"/>
  <c r="L187" i="14"/>
  <c r="M187" i="14"/>
  <c r="N187" i="14"/>
  <c r="O187" i="14"/>
  <c r="P187" i="14"/>
  <c r="Q187" i="14"/>
  <c r="F188" i="14"/>
  <c r="G188" i="14"/>
  <c r="H188" i="14"/>
  <c r="I188" i="14"/>
  <c r="J188" i="14"/>
  <c r="K188" i="14"/>
  <c r="L188" i="14"/>
  <c r="M188" i="14"/>
  <c r="N188" i="14"/>
  <c r="O188" i="14"/>
  <c r="P188" i="14"/>
  <c r="Q188" i="14"/>
  <c r="F189" i="14"/>
  <c r="G189" i="14"/>
  <c r="H189" i="14"/>
  <c r="I189" i="14"/>
  <c r="J189" i="14"/>
  <c r="K189" i="14"/>
  <c r="L189" i="14"/>
  <c r="M189" i="14"/>
  <c r="N189" i="14"/>
  <c r="O189" i="14"/>
  <c r="P189" i="14"/>
  <c r="Q189" i="14"/>
  <c r="F190" i="14"/>
  <c r="G190" i="14"/>
  <c r="H190" i="14"/>
  <c r="I190" i="14"/>
  <c r="J190" i="14"/>
  <c r="K190" i="14"/>
  <c r="L190" i="14"/>
  <c r="M190" i="14"/>
  <c r="N190" i="14"/>
  <c r="O190" i="14"/>
  <c r="P190" i="14"/>
  <c r="Q190" i="14"/>
  <c r="F191" i="14"/>
  <c r="G191" i="14"/>
  <c r="H191" i="14"/>
  <c r="I191" i="14"/>
  <c r="J191" i="14"/>
  <c r="K191" i="14"/>
  <c r="L191" i="14"/>
  <c r="M191" i="14"/>
  <c r="N191" i="14"/>
  <c r="O191" i="14"/>
  <c r="P191" i="14"/>
  <c r="Q191" i="14"/>
  <c r="F192" i="14"/>
  <c r="G192" i="14"/>
  <c r="H192" i="14"/>
  <c r="I192" i="14"/>
  <c r="J192" i="14"/>
  <c r="K192" i="14"/>
  <c r="L192" i="14"/>
  <c r="M192" i="14"/>
  <c r="N192" i="14"/>
  <c r="O192" i="14"/>
  <c r="P192" i="14"/>
  <c r="Q192" i="14"/>
  <c r="F193" i="14"/>
  <c r="G193" i="14"/>
  <c r="H193" i="14"/>
  <c r="I193" i="14"/>
  <c r="J193" i="14"/>
  <c r="K193" i="14"/>
  <c r="L193" i="14"/>
  <c r="M193" i="14"/>
  <c r="N193" i="14"/>
  <c r="O193" i="14"/>
  <c r="P193" i="14"/>
  <c r="Q193" i="14"/>
  <c r="F194" i="14"/>
  <c r="G194" i="14"/>
  <c r="H194" i="14"/>
  <c r="I194" i="14"/>
  <c r="J194" i="14"/>
  <c r="K194" i="14"/>
  <c r="L194" i="14"/>
  <c r="M194" i="14"/>
  <c r="N194" i="14"/>
  <c r="O194" i="14"/>
  <c r="P194" i="14"/>
  <c r="Q194" i="14"/>
  <c r="F195" i="14"/>
  <c r="G195" i="14"/>
  <c r="H195" i="14"/>
  <c r="I195" i="14"/>
  <c r="J195" i="14"/>
  <c r="K195" i="14"/>
  <c r="L195" i="14"/>
  <c r="M195" i="14"/>
  <c r="N195" i="14"/>
  <c r="O195" i="14"/>
  <c r="P195" i="14"/>
  <c r="Q195" i="14"/>
  <c r="F196" i="14"/>
  <c r="G196" i="14"/>
  <c r="H196" i="14"/>
  <c r="I196" i="14"/>
  <c r="J196" i="14"/>
  <c r="K196" i="14"/>
  <c r="L196" i="14"/>
  <c r="M196" i="14"/>
  <c r="N196" i="14"/>
  <c r="O196" i="14"/>
  <c r="P196" i="14"/>
  <c r="Q196" i="14"/>
  <c r="F197" i="14"/>
  <c r="G197" i="14"/>
  <c r="H197" i="14"/>
  <c r="I197" i="14"/>
  <c r="J197" i="14"/>
  <c r="K197" i="14"/>
  <c r="L197" i="14"/>
  <c r="M197" i="14"/>
  <c r="N197" i="14"/>
  <c r="O197" i="14"/>
  <c r="P197" i="14"/>
  <c r="Q197" i="14"/>
  <c r="F198" i="14"/>
  <c r="G198" i="14"/>
  <c r="H198" i="14"/>
  <c r="I198" i="14"/>
  <c r="J198" i="14"/>
  <c r="K198" i="14"/>
  <c r="L198" i="14"/>
  <c r="M198" i="14"/>
  <c r="N198" i="14"/>
  <c r="O198" i="14"/>
  <c r="P198" i="14"/>
  <c r="Q198" i="14"/>
  <c r="F199" i="14"/>
  <c r="G199" i="14"/>
  <c r="H199" i="14"/>
  <c r="I199" i="14"/>
  <c r="J199" i="14"/>
  <c r="K199" i="14"/>
  <c r="L199" i="14"/>
  <c r="M199" i="14"/>
  <c r="N199" i="14"/>
  <c r="O199" i="14"/>
  <c r="P199" i="14"/>
  <c r="Q199" i="14"/>
  <c r="F200" i="14"/>
  <c r="G200" i="14"/>
  <c r="H200" i="14"/>
  <c r="I200" i="14"/>
  <c r="J200" i="14"/>
  <c r="K200" i="14"/>
  <c r="L200" i="14"/>
  <c r="M200" i="14"/>
  <c r="N200" i="14"/>
  <c r="O200" i="14"/>
  <c r="P200" i="14"/>
  <c r="Q200" i="14"/>
  <c r="F201" i="14"/>
  <c r="G201" i="14"/>
  <c r="H201" i="14"/>
  <c r="I201" i="14"/>
  <c r="J201" i="14"/>
  <c r="K201" i="14"/>
  <c r="L201" i="14"/>
  <c r="M201" i="14"/>
  <c r="N201" i="14"/>
  <c r="O201" i="14"/>
  <c r="P201" i="14"/>
  <c r="Q201" i="14"/>
  <c r="F202" i="14"/>
  <c r="G202" i="14"/>
  <c r="H202" i="14"/>
  <c r="I202" i="14"/>
  <c r="J202" i="14"/>
  <c r="K202" i="14"/>
  <c r="L202" i="14"/>
  <c r="M202" i="14"/>
  <c r="N202" i="14"/>
  <c r="O202" i="14"/>
  <c r="P202" i="14"/>
  <c r="Q202" i="14"/>
  <c r="F203" i="14"/>
  <c r="G203" i="14"/>
  <c r="H203" i="14"/>
  <c r="I203" i="14"/>
  <c r="J203" i="14"/>
  <c r="K203" i="14"/>
  <c r="L203" i="14"/>
  <c r="M203" i="14"/>
  <c r="N203" i="14"/>
  <c r="O203" i="14"/>
  <c r="P203" i="14"/>
  <c r="Q203" i="14"/>
  <c r="F204" i="14"/>
  <c r="G204" i="14"/>
  <c r="H204" i="14"/>
  <c r="I204" i="14"/>
  <c r="J204" i="14"/>
  <c r="K204" i="14"/>
  <c r="L204" i="14"/>
  <c r="M204" i="14"/>
  <c r="N204" i="14"/>
  <c r="O204" i="14"/>
  <c r="P204" i="14"/>
  <c r="Q204" i="14"/>
  <c r="F205" i="14"/>
  <c r="G205" i="14"/>
  <c r="H205" i="14"/>
  <c r="I205" i="14"/>
  <c r="J205" i="14"/>
  <c r="K205" i="14"/>
  <c r="L205" i="14"/>
  <c r="M205" i="14"/>
  <c r="N205" i="14"/>
  <c r="O205" i="14"/>
  <c r="P205" i="14"/>
  <c r="Q205" i="14"/>
  <c r="F206" i="14"/>
  <c r="G206" i="14"/>
  <c r="H206" i="14"/>
  <c r="I206" i="14"/>
  <c r="J206" i="14"/>
  <c r="K206" i="14"/>
  <c r="L206" i="14"/>
  <c r="M206" i="14"/>
  <c r="N206" i="14"/>
  <c r="O206" i="14"/>
  <c r="P206" i="14"/>
  <c r="Q206" i="14"/>
  <c r="F207" i="14"/>
  <c r="G207" i="14"/>
  <c r="H207" i="14"/>
  <c r="I207" i="14"/>
  <c r="J207" i="14"/>
  <c r="K207" i="14"/>
  <c r="L207" i="14"/>
  <c r="M207" i="14"/>
  <c r="N207" i="14"/>
  <c r="O207" i="14"/>
  <c r="P207" i="14"/>
  <c r="Q207" i="14"/>
  <c r="F208" i="14"/>
  <c r="G208" i="14"/>
  <c r="H208" i="14"/>
  <c r="I208" i="14"/>
  <c r="J208" i="14"/>
  <c r="K208" i="14"/>
  <c r="L208" i="14"/>
  <c r="M208" i="14"/>
  <c r="N208" i="14"/>
  <c r="O208" i="14"/>
  <c r="P208" i="14"/>
  <c r="Q208" i="14"/>
  <c r="F209" i="14"/>
  <c r="G209" i="14"/>
  <c r="H209" i="14"/>
  <c r="I209" i="14"/>
  <c r="J209" i="14"/>
  <c r="K209" i="14"/>
  <c r="L209" i="14"/>
  <c r="M209" i="14"/>
  <c r="N209" i="14"/>
  <c r="O209" i="14"/>
  <c r="P209" i="14"/>
  <c r="Q209" i="14"/>
  <c r="F210" i="14"/>
  <c r="G210" i="14"/>
  <c r="H210" i="14"/>
  <c r="I210" i="14"/>
  <c r="J210" i="14"/>
  <c r="K210" i="14"/>
  <c r="L210" i="14"/>
  <c r="M210" i="14"/>
  <c r="N210" i="14"/>
  <c r="O210" i="14"/>
  <c r="P210" i="14"/>
  <c r="Q210" i="14"/>
  <c r="F211" i="14"/>
  <c r="G211" i="14"/>
  <c r="H211" i="14"/>
  <c r="I211" i="14"/>
  <c r="J211" i="14"/>
  <c r="K211" i="14"/>
  <c r="L211" i="14"/>
  <c r="M211" i="14"/>
  <c r="N211" i="14"/>
  <c r="O211" i="14"/>
  <c r="P211" i="14"/>
  <c r="Q211" i="14"/>
  <c r="F212" i="14"/>
  <c r="G212" i="14"/>
  <c r="H212" i="14"/>
  <c r="I212" i="14"/>
  <c r="J212" i="14"/>
  <c r="K212" i="14"/>
  <c r="L212" i="14"/>
  <c r="M212" i="14"/>
  <c r="N212" i="14"/>
  <c r="O212" i="14"/>
  <c r="P212" i="14"/>
  <c r="Q212" i="14"/>
  <c r="F213" i="14"/>
  <c r="G213" i="14"/>
  <c r="H213" i="14"/>
  <c r="I213" i="14"/>
  <c r="J213" i="14"/>
  <c r="K213" i="14"/>
  <c r="L213" i="14"/>
  <c r="M213" i="14"/>
  <c r="N213" i="14"/>
  <c r="O213" i="14"/>
  <c r="P213" i="14"/>
  <c r="Q213" i="14"/>
  <c r="F214" i="14"/>
  <c r="G214" i="14"/>
  <c r="H214" i="14"/>
  <c r="I214" i="14"/>
  <c r="J214" i="14"/>
  <c r="K214" i="14"/>
  <c r="L214" i="14"/>
  <c r="M214" i="14"/>
  <c r="N214" i="14"/>
  <c r="O214" i="14"/>
  <c r="P214" i="14"/>
  <c r="Q214" i="14"/>
  <c r="F215" i="14"/>
  <c r="G215" i="14"/>
  <c r="H215" i="14"/>
  <c r="I215" i="14"/>
  <c r="J215" i="14"/>
  <c r="K215" i="14"/>
  <c r="L215" i="14"/>
  <c r="M215" i="14"/>
  <c r="N215" i="14"/>
  <c r="O215" i="14"/>
  <c r="P215" i="14"/>
  <c r="Q215" i="14"/>
  <c r="F216" i="14"/>
  <c r="G216" i="14"/>
  <c r="H216" i="14"/>
  <c r="I216" i="14"/>
  <c r="J216" i="14"/>
  <c r="K216" i="14"/>
  <c r="L216" i="14"/>
  <c r="M216" i="14"/>
  <c r="N216" i="14"/>
  <c r="O216" i="14"/>
  <c r="P216" i="14"/>
  <c r="Q216" i="14"/>
  <c r="F217" i="14"/>
  <c r="G217" i="14"/>
  <c r="H217" i="14"/>
  <c r="I217" i="14"/>
  <c r="J217" i="14"/>
  <c r="K217" i="14"/>
  <c r="L217" i="14"/>
  <c r="M217" i="14"/>
  <c r="N217" i="14"/>
  <c r="O217" i="14"/>
  <c r="P217" i="14"/>
  <c r="Q217" i="14"/>
  <c r="F218" i="14"/>
  <c r="G218" i="14"/>
  <c r="H218" i="14"/>
  <c r="I218" i="14"/>
  <c r="J218" i="14"/>
  <c r="K218" i="14"/>
  <c r="L218" i="14"/>
  <c r="M218" i="14"/>
  <c r="N218" i="14"/>
  <c r="O218" i="14"/>
  <c r="P218" i="14"/>
  <c r="Q218" i="14"/>
  <c r="F219" i="14"/>
  <c r="G219" i="14"/>
  <c r="H219" i="14"/>
  <c r="I219" i="14"/>
  <c r="J219" i="14"/>
  <c r="K219" i="14"/>
  <c r="L219" i="14"/>
  <c r="M219" i="14"/>
  <c r="N219" i="14"/>
  <c r="O219" i="14"/>
  <c r="P219" i="14"/>
  <c r="Q219" i="14"/>
  <c r="F220" i="14"/>
  <c r="G220" i="14"/>
  <c r="H220" i="14"/>
  <c r="I220" i="14"/>
  <c r="J220" i="14"/>
  <c r="K220" i="14"/>
  <c r="L220" i="14"/>
  <c r="M220" i="14"/>
  <c r="N220" i="14"/>
  <c r="O220" i="14"/>
  <c r="P220" i="14"/>
  <c r="Q220" i="14"/>
  <c r="F221" i="14"/>
  <c r="G221" i="14"/>
  <c r="H221" i="14"/>
  <c r="I221" i="14"/>
  <c r="J221" i="14"/>
  <c r="K221" i="14"/>
  <c r="L221" i="14"/>
  <c r="M221" i="14"/>
  <c r="N221" i="14"/>
  <c r="O221" i="14"/>
  <c r="P221" i="14"/>
  <c r="Q221" i="14"/>
  <c r="F222" i="14"/>
  <c r="G222" i="14"/>
  <c r="H222" i="14"/>
  <c r="I222" i="14"/>
  <c r="J222" i="14"/>
  <c r="K222" i="14"/>
  <c r="L222" i="14"/>
  <c r="M222" i="14"/>
  <c r="N222" i="14"/>
  <c r="O222" i="14"/>
  <c r="P222" i="14"/>
  <c r="Q222" i="14"/>
  <c r="F223" i="14"/>
  <c r="G223" i="14"/>
  <c r="H223" i="14"/>
  <c r="I223" i="14"/>
  <c r="J223" i="14"/>
  <c r="K223" i="14"/>
  <c r="L223" i="14"/>
  <c r="M223" i="14"/>
  <c r="N223" i="14"/>
  <c r="O223" i="14"/>
  <c r="P223" i="14"/>
  <c r="Q223" i="14"/>
  <c r="F224" i="14"/>
  <c r="G224" i="14"/>
  <c r="H224" i="14"/>
  <c r="I224" i="14"/>
  <c r="J224" i="14"/>
  <c r="K224" i="14"/>
  <c r="L224" i="14"/>
  <c r="M224" i="14"/>
  <c r="N224" i="14"/>
  <c r="O224" i="14"/>
  <c r="P224" i="14"/>
  <c r="Q224" i="14"/>
  <c r="F225" i="14"/>
  <c r="G225" i="14"/>
  <c r="H225" i="14"/>
  <c r="I225" i="14"/>
  <c r="J225" i="14"/>
  <c r="K225" i="14"/>
  <c r="L225" i="14"/>
  <c r="M225" i="14"/>
  <c r="N225" i="14"/>
  <c r="O225" i="14"/>
  <c r="P225" i="14"/>
  <c r="Q225" i="14"/>
  <c r="F226" i="14"/>
  <c r="G226" i="14"/>
  <c r="H226" i="14"/>
  <c r="I226" i="14"/>
  <c r="J226" i="14"/>
  <c r="K226" i="14"/>
  <c r="L226" i="14"/>
  <c r="M226" i="14"/>
  <c r="N226" i="14"/>
  <c r="O226" i="14"/>
  <c r="P226" i="14"/>
  <c r="Q226" i="14"/>
  <c r="F227" i="14"/>
  <c r="G227" i="14"/>
  <c r="H227" i="14"/>
  <c r="I227" i="14"/>
  <c r="J227" i="14"/>
  <c r="K227" i="14"/>
  <c r="L227" i="14"/>
  <c r="M227" i="14"/>
  <c r="N227" i="14"/>
  <c r="O227" i="14"/>
  <c r="P227" i="14"/>
  <c r="Q227" i="14"/>
  <c r="F228" i="14"/>
  <c r="G228" i="14"/>
  <c r="H228" i="14"/>
  <c r="I228" i="14"/>
  <c r="J228" i="14"/>
  <c r="K228" i="14"/>
  <c r="L228" i="14"/>
  <c r="M228" i="14"/>
  <c r="N228" i="14"/>
  <c r="O228" i="14"/>
  <c r="P228" i="14"/>
  <c r="Q228" i="14"/>
  <c r="F229" i="14"/>
  <c r="G229" i="14"/>
  <c r="H229" i="14"/>
  <c r="I229" i="14"/>
  <c r="J229" i="14"/>
  <c r="K229" i="14"/>
  <c r="L229" i="14"/>
  <c r="M229" i="14"/>
  <c r="N229" i="14"/>
  <c r="O229" i="14"/>
  <c r="P229" i="14"/>
  <c r="Q229" i="14"/>
  <c r="F230" i="14"/>
  <c r="G230" i="14"/>
  <c r="H230" i="14"/>
  <c r="I230" i="14"/>
  <c r="J230" i="14"/>
  <c r="K230" i="14"/>
  <c r="L230" i="14"/>
  <c r="M230" i="14"/>
  <c r="N230" i="14"/>
  <c r="O230" i="14"/>
  <c r="P230" i="14"/>
  <c r="Q230" i="14"/>
  <c r="F231" i="14"/>
  <c r="G231" i="14"/>
  <c r="H231" i="14"/>
  <c r="I231" i="14"/>
  <c r="J231" i="14"/>
  <c r="K231" i="14"/>
  <c r="L231" i="14"/>
  <c r="M231" i="14"/>
  <c r="N231" i="14"/>
  <c r="O231" i="14"/>
  <c r="P231" i="14"/>
  <c r="Q231" i="14"/>
  <c r="F232" i="14"/>
  <c r="G232" i="14"/>
  <c r="H232" i="14"/>
  <c r="I232" i="14"/>
  <c r="J232" i="14"/>
  <c r="K232" i="14"/>
  <c r="L232" i="14"/>
  <c r="M232" i="14"/>
  <c r="N232" i="14"/>
  <c r="O232" i="14"/>
  <c r="P232" i="14"/>
  <c r="Q232" i="14"/>
  <c r="F233" i="14"/>
  <c r="G233" i="14"/>
  <c r="H233" i="14"/>
  <c r="I233" i="14"/>
  <c r="J233" i="14"/>
  <c r="K233" i="14"/>
  <c r="L233" i="14"/>
  <c r="M233" i="14"/>
  <c r="N233" i="14"/>
  <c r="O233" i="14"/>
  <c r="P233" i="14"/>
  <c r="Q233" i="14"/>
  <c r="F234" i="14"/>
  <c r="G234" i="14"/>
  <c r="H234" i="14"/>
  <c r="I234" i="14"/>
  <c r="J234" i="14"/>
  <c r="K234" i="14"/>
  <c r="L234" i="14"/>
  <c r="M234" i="14"/>
  <c r="N234" i="14"/>
  <c r="O234" i="14"/>
  <c r="P234" i="14"/>
  <c r="Q234" i="14"/>
  <c r="F235" i="14"/>
  <c r="G235" i="14"/>
  <c r="H235" i="14"/>
  <c r="I235" i="14"/>
  <c r="J235" i="14"/>
  <c r="K235" i="14"/>
  <c r="L235" i="14"/>
  <c r="M235" i="14"/>
  <c r="N235" i="14"/>
  <c r="O235" i="14"/>
  <c r="P235" i="14"/>
  <c r="Q235" i="14"/>
  <c r="F236" i="14"/>
  <c r="G236" i="14"/>
  <c r="H236" i="14"/>
  <c r="I236" i="14"/>
  <c r="J236" i="14"/>
  <c r="K236" i="14"/>
  <c r="L236" i="14"/>
  <c r="M236" i="14"/>
  <c r="N236" i="14"/>
  <c r="O236" i="14"/>
  <c r="P236" i="14"/>
  <c r="Q236" i="14"/>
  <c r="F237" i="14"/>
  <c r="G237" i="14"/>
  <c r="H237" i="14"/>
  <c r="I237" i="14"/>
  <c r="J237" i="14"/>
  <c r="K237" i="14"/>
  <c r="L237" i="14"/>
  <c r="M237" i="14"/>
  <c r="N237" i="14"/>
  <c r="O237" i="14"/>
  <c r="P237" i="14"/>
  <c r="Q237" i="14"/>
  <c r="F238" i="14"/>
  <c r="G238" i="14"/>
  <c r="H238" i="14"/>
  <c r="I238" i="14"/>
  <c r="J238" i="14"/>
  <c r="K238" i="14"/>
  <c r="L238" i="14"/>
  <c r="M238" i="14"/>
  <c r="N238" i="14"/>
  <c r="O238" i="14"/>
  <c r="P238" i="14"/>
  <c r="Q238" i="14"/>
  <c r="F239" i="14"/>
  <c r="G239" i="14"/>
  <c r="H239" i="14"/>
  <c r="I239" i="14"/>
  <c r="J239" i="14"/>
  <c r="K239" i="14"/>
  <c r="L239" i="14"/>
  <c r="M239" i="14"/>
  <c r="N239" i="14"/>
  <c r="O239" i="14"/>
  <c r="P239" i="14"/>
  <c r="Q239" i="14"/>
  <c r="F240" i="14"/>
  <c r="G240" i="14"/>
  <c r="H240" i="14"/>
  <c r="I240" i="14"/>
  <c r="J240" i="14"/>
  <c r="K240" i="14"/>
  <c r="L240" i="14"/>
  <c r="M240" i="14"/>
  <c r="N240" i="14"/>
  <c r="O240" i="14"/>
  <c r="P240" i="14"/>
  <c r="Q240" i="14"/>
  <c r="F241" i="14"/>
  <c r="G241" i="14"/>
  <c r="H241" i="14"/>
  <c r="I241" i="14"/>
  <c r="J241" i="14"/>
  <c r="K241" i="14"/>
  <c r="L241" i="14"/>
  <c r="M241" i="14"/>
  <c r="N241" i="14"/>
  <c r="O241" i="14"/>
  <c r="P241" i="14"/>
  <c r="Q241" i="14"/>
  <c r="F242" i="14"/>
  <c r="G242" i="14"/>
  <c r="H242" i="14"/>
  <c r="I242" i="14"/>
  <c r="J242" i="14"/>
  <c r="K242" i="14"/>
  <c r="L242" i="14"/>
  <c r="M242" i="14"/>
  <c r="N242" i="14"/>
  <c r="O242" i="14"/>
  <c r="P242" i="14"/>
  <c r="Q242" i="14"/>
  <c r="F243" i="14"/>
  <c r="G243" i="14"/>
  <c r="H243" i="14"/>
  <c r="I243" i="14"/>
  <c r="J243" i="14"/>
  <c r="K243" i="14"/>
  <c r="L243" i="14"/>
  <c r="M243" i="14"/>
  <c r="N243" i="14"/>
  <c r="O243" i="14"/>
  <c r="P243" i="14"/>
  <c r="Q243" i="14"/>
  <c r="F244" i="14"/>
  <c r="G244" i="14"/>
  <c r="H244" i="14"/>
  <c r="I244" i="14"/>
  <c r="J244" i="14"/>
  <c r="K244" i="14"/>
  <c r="L244" i="14"/>
  <c r="M244" i="14"/>
  <c r="N244" i="14"/>
  <c r="O244" i="14"/>
  <c r="P244" i="14"/>
  <c r="Q244" i="14"/>
  <c r="F245" i="14"/>
  <c r="G245" i="14"/>
  <c r="H245" i="14"/>
  <c r="I245" i="14"/>
  <c r="J245" i="14"/>
  <c r="K245" i="14"/>
  <c r="L245" i="14"/>
  <c r="M245" i="14"/>
  <c r="N245" i="14"/>
  <c r="O245" i="14"/>
  <c r="P245" i="14"/>
  <c r="Q245" i="14"/>
  <c r="F246" i="14"/>
  <c r="G246" i="14"/>
  <c r="H246" i="14"/>
  <c r="I246" i="14"/>
  <c r="J246" i="14"/>
  <c r="K246" i="14"/>
  <c r="L246" i="14"/>
  <c r="M246" i="14"/>
  <c r="N246" i="14"/>
  <c r="O246" i="14"/>
  <c r="P246" i="14"/>
  <c r="Q246" i="14"/>
  <c r="F247" i="14"/>
  <c r="G247" i="14"/>
  <c r="H247" i="14"/>
  <c r="I247" i="14"/>
  <c r="J247" i="14"/>
  <c r="K247" i="14"/>
  <c r="L247" i="14"/>
  <c r="M247" i="14"/>
  <c r="N247" i="14"/>
  <c r="O247" i="14"/>
  <c r="P247" i="14"/>
  <c r="Q247" i="14"/>
  <c r="F248" i="14"/>
  <c r="G248" i="14"/>
  <c r="H248" i="14"/>
  <c r="I248" i="14"/>
  <c r="J248" i="14"/>
  <c r="K248" i="14"/>
  <c r="L248" i="14"/>
  <c r="M248" i="14"/>
  <c r="N248" i="14"/>
  <c r="O248" i="14"/>
  <c r="P248" i="14"/>
  <c r="Q248" i="14"/>
  <c r="F249" i="14"/>
  <c r="G249" i="14"/>
  <c r="H249" i="14"/>
  <c r="I249" i="14"/>
  <c r="J249" i="14"/>
  <c r="K249" i="14"/>
  <c r="L249" i="14"/>
  <c r="M249" i="14"/>
  <c r="N249" i="14"/>
  <c r="O249" i="14"/>
  <c r="P249" i="14"/>
  <c r="Q249" i="14"/>
  <c r="F250" i="14"/>
  <c r="G250" i="14"/>
  <c r="H250" i="14"/>
  <c r="I250" i="14"/>
  <c r="J250" i="14"/>
  <c r="K250" i="14"/>
  <c r="L250" i="14"/>
  <c r="M250" i="14"/>
  <c r="N250" i="14"/>
  <c r="O250" i="14"/>
  <c r="P250" i="14"/>
  <c r="Q250" i="14"/>
  <c r="F251" i="14"/>
  <c r="G251" i="14"/>
  <c r="H251" i="14"/>
  <c r="I251" i="14"/>
  <c r="J251" i="14"/>
  <c r="K251" i="14"/>
  <c r="L251" i="14"/>
  <c r="M251" i="14"/>
  <c r="N251" i="14"/>
  <c r="O251" i="14"/>
  <c r="P251" i="14"/>
  <c r="Q251" i="14"/>
  <c r="F252" i="14"/>
  <c r="G252" i="14"/>
  <c r="H252" i="14"/>
  <c r="I252" i="14"/>
  <c r="J252" i="14"/>
  <c r="K252" i="14"/>
  <c r="L252" i="14"/>
  <c r="M252" i="14"/>
  <c r="N252" i="14"/>
  <c r="O252" i="14"/>
  <c r="P252" i="14"/>
  <c r="Q252" i="14"/>
  <c r="F253" i="14"/>
  <c r="G253" i="14"/>
  <c r="H253" i="14"/>
  <c r="I253" i="14"/>
  <c r="J253" i="14"/>
  <c r="K253" i="14"/>
  <c r="L253" i="14"/>
  <c r="M253" i="14"/>
  <c r="N253" i="14"/>
  <c r="O253" i="14"/>
  <c r="P253" i="14"/>
  <c r="Q253" i="14"/>
  <c r="F254" i="14"/>
  <c r="G254" i="14"/>
  <c r="H254" i="14"/>
  <c r="I254" i="14"/>
  <c r="J254" i="14"/>
  <c r="K254" i="14"/>
  <c r="L254" i="14"/>
  <c r="M254" i="14"/>
  <c r="N254" i="14"/>
  <c r="O254" i="14"/>
  <c r="P254" i="14"/>
  <c r="Q254" i="14"/>
  <c r="F255" i="14"/>
  <c r="G255" i="14"/>
  <c r="H255" i="14"/>
  <c r="I255" i="14"/>
  <c r="J255" i="14"/>
  <c r="K255" i="14"/>
  <c r="L255" i="14"/>
  <c r="M255" i="14"/>
  <c r="N255" i="14"/>
  <c r="O255" i="14"/>
  <c r="P255" i="14"/>
  <c r="Q255" i="14"/>
  <c r="F256" i="14"/>
  <c r="G256" i="14"/>
  <c r="H256" i="14"/>
  <c r="I256" i="14"/>
  <c r="J256" i="14"/>
  <c r="K256" i="14"/>
  <c r="L256" i="14"/>
  <c r="M256" i="14"/>
  <c r="N256" i="14"/>
  <c r="O256" i="14"/>
  <c r="P256" i="14"/>
  <c r="Q256" i="14"/>
  <c r="F257" i="14"/>
  <c r="G257" i="14"/>
  <c r="H257" i="14"/>
  <c r="I257" i="14"/>
  <c r="J257" i="14"/>
  <c r="K257" i="14"/>
  <c r="L257" i="14"/>
  <c r="M257" i="14"/>
  <c r="N257" i="14"/>
  <c r="O257" i="14"/>
  <c r="P257" i="14"/>
  <c r="Q257" i="14"/>
  <c r="F258" i="14"/>
  <c r="G258" i="14"/>
  <c r="H258" i="14"/>
  <c r="I258" i="14"/>
  <c r="J258" i="14"/>
  <c r="K258" i="14"/>
  <c r="L258" i="14"/>
  <c r="M258" i="14"/>
  <c r="N258" i="14"/>
  <c r="O258" i="14"/>
  <c r="P258" i="14"/>
  <c r="Q258" i="14"/>
  <c r="F259" i="14"/>
  <c r="G259" i="14"/>
  <c r="H259" i="14"/>
  <c r="I259" i="14"/>
  <c r="J259" i="14"/>
  <c r="K259" i="14"/>
  <c r="L259" i="14"/>
  <c r="M259" i="14"/>
  <c r="N259" i="14"/>
  <c r="O259" i="14"/>
  <c r="P259" i="14"/>
  <c r="Q259" i="14"/>
  <c r="F260" i="14"/>
  <c r="G260" i="14"/>
  <c r="H260" i="14"/>
  <c r="I260" i="14"/>
  <c r="J260" i="14"/>
  <c r="K260" i="14"/>
  <c r="L260" i="14"/>
  <c r="M260" i="14"/>
  <c r="N260" i="14"/>
  <c r="O260" i="14"/>
  <c r="P260" i="14"/>
  <c r="Q260" i="14"/>
  <c r="F261" i="14"/>
  <c r="G261" i="14"/>
  <c r="H261" i="14"/>
  <c r="I261" i="14"/>
  <c r="J261" i="14"/>
  <c r="K261" i="14"/>
  <c r="L261" i="14"/>
  <c r="M261" i="14"/>
  <c r="N261" i="14"/>
  <c r="O261" i="14"/>
  <c r="P261" i="14"/>
  <c r="Q261" i="14"/>
  <c r="F262" i="14"/>
  <c r="G262" i="14"/>
  <c r="H262" i="14"/>
  <c r="I262" i="14"/>
  <c r="J262" i="14"/>
  <c r="K262" i="14"/>
  <c r="L262" i="14"/>
  <c r="M262" i="14"/>
  <c r="N262" i="14"/>
  <c r="O262" i="14"/>
  <c r="P262" i="14"/>
  <c r="Q262" i="14"/>
  <c r="F263" i="14"/>
  <c r="G263" i="14"/>
  <c r="H263" i="14"/>
  <c r="I263" i="14"/>
  <c r="J263" i="14"/>
  <c r="K263" i="14"/>
  <c r="L263" i="14"/>
  <c r="M263" i="14"/>
  <c r="N263" i="14"/>
  <c r="O263" i="14"/>
  <c r="P263" i="14"/>
  <c r="Q263" i="14"/>
  <c r="F264" i="14"/>
  <c r="G264" i="14"/>
  <c r="H264" i="14"/>
  <c r="I264" i="14"/>
  <c r="J264" i="14"/>
  <c r="K264" i="14"/>
  <c r="L264" i="14"/>
  <c r="M264" i="14"/>
  <c r="N264" i="14"/>
  <c r="O264" i="14"/>
  <c r="P264" i="14"/>
  <c r="Q264" i="14"/>
  <c r="F265" i="14"/>
  <c r="G265" i="14"/>
  <c r="H265" i="14"/>
  <c r="I265" i="14"/>
  <c r="J265" i="14"/>
  <c r="K265" i="14"/>
  <c r="L265" i="14"/>
  <c r="M265" i="14"/>
  <c r="N265" i="14"/>
  <c r="O265" i="14"/>
  <c r="P265" i="14"/>
  <c r="Q265" i="14"/>
  <c r="F266" i="14"/>
  <c r="G266" i="14"/>
  <c r="H266" i="14"/>
  <c r="I266" i="14"/>
  <c r="J266" i="14"/>
  <c r="K266" i="14"/>
  <c r="L266" i="14"/>
  <c r="M266" i="14"/>
  <c r="N266" i="14"/>
  <c r="O266" i="14"/>
  <c r="P266" i="14"/>
  <c r="Q266" i="14"/>
  <c r="F267" i="14"/>
  <c r="G267" i="14"/>
  <c r="H267" i="14"/>
  <c r="I267" i="14"/>
  <c r="J267" i="14"/>
  <c r="K267" i="14"/>
  <c r="L267" i="14"/>
  <c r="M267" i="14"/>
  <c r="N267" i="14"/>
  <c r="O267" i="14"/>
  <c r="P267" i="14"/>
  <c r="Q267" i="14"/>
  <c r="F268" i="14"/>
  <c r="G268" i="14"/>
  <c r="H268" i="14"/>
  <c r="I268" i="14"/>
  <c r="J268" i="14"/>
  <c r="K268" i="14"/>
  <c r="L268" i="14"/>
  <c r="M268" i="14"/>
  <c r="N268" i="14"/>
  <c r="O268" i="14"/>
  <c r="P268" i="14"/>
  <c r="Q268" i="14"/>
  <c r="F269" i="14"/>
  <c r="G269" i="14"/>
  <c r="H269" i="14"/>
  <c r="I269" i="14"/>
  <c r="J269" i="14"/>
  <c r="K269" i="14"/>
  <c r="L269" i="14"/>
  <c r="M269" i="14"/>
  <c r="N269" i="14"/>
  <c r="O269" i="14"/>
  <c r="P269" i="14"/>
  <c r="Q269" i="14"/>
  <c r="F270" i="14"/>
  <c r="G270" i="14"/>
  <c r="H270" i="14"/>
  <c r="I270" i="14"/>
  <c r="J270" i="14"/>
  <c r="K270" i="14"/>
  <c r="L270" i="14"/>
  <c r="M270" i="14"/>
  <c r="N270" i="14"/>
  <c r="O270" i="14"/>
  <c r="P270" i="14"/>
  <c r="Q270" i="14"/>
  <c r="F271" i="14"/>
  <c r="G271" i="14"/>
  <c r="H271" i="14"/>
  <c r="I271" i="14"/>
  <c r="J271" i="14"/>
  <c r="K271" i="14"/>
  <c r="L271" i="14"/>
  <c r="M271" i="14"/>
  <c r="N271" i="14"/>
  <c r="O271" i="14"/>
  <c r="P271" i="14"/>
  <c r="Q271" i="14"/>
  <c r="F272" i="14"/>
  <c r="G272" i="14"/>
  <c r="H272" i="14"/>
  <c r="I272" i="14"/>
  <c r="J272" i="14"/>
  <c r="K272" i="14"/>
  <c r="L272" i="14"/>
  <c r="M272" i="14"/>
  <c r="N272" i="14"/>
  <c r="O272" i="14"/>
  <c r="P272" i="14"/>
  <c r="Q272" i="14"/>
  <c r="F273" i="14"/>
  <c r="G273" i="14"/>
  <c r="H273" i="14"/>
  <c r="I273" i="14"/>
  <c r="J273" i="14"/>
  <c r="K273" i="14"/>
  <c r="L273" i="14"/>
  <c r="M273" i="14"/>
  <c r="N273" i="14"/>
  <c r="O273" i="14"/>
  <c r="P273" i="14"/>
  <c r="Q273" i="14"/>
  <c r="F274" i="14"/>
  <c r="G274" i="14"/>
  <c r="H274" i="14"/>
  <c r="I274" i="14"/>
  <c r="J274" i="14"/>
  <c r="K274" i="14"/>
  <c r="L274" i="14"/>
  <c r="M274" i="14"/>
  <c r="N274" i="14"/>
  <c r="O274" i="14"/>
  <c r="P274" i="14"/>
  <c r="Q274" i="14"/>
  <c r="F275" i="14"/>
  <c r="G275" i="14"/>
  <c r="H275" i="14"/>
  <c r="I275" i="14"/>
  <c r="J275" i="14"/>
  <c r="K275" i="14"/>
  <c r="L275" i="14"/>
  <c r="M275" i="14"/>
  <c r="N275" i="14"/>
  <c r="O275" i="14"/>
  <c r="P275" i="14"/>
  <c r="Q275" i="14"/>
  <c r="F276" i="14"/>
  <c r="G276" i="14"/>
  <c r="H276" i="14"/>
  <c r="I276" i="14"/>
  <c r="J276" i="14"/>
  <c r="K276" i="14"/>
  <c r="L276" i="14"/>
  <c r="M276" i="14"/>
  <c r="N276" i="14"/>
  <c r="O276" i="14"/>
  <c r="P276" i="14"/>
  <c r="Q276" i="14"/>
  <c r="F277" i="14"/>
  <c r="G277" i="14"/>
  <c r="H277" i="14"/>
  <c r="I277" i="14"/>
  <c r="J277" i="14"/>
  <c r="K277" i="14"/>
  <c r="L277" i="14"/>
  <c r="M277" i="14"/>
  <c r="N277" i="14"/>
  <c r="O277" i="14"/>
  <c r="P277" i="14"/>
  <c r="Q277" i="14"/>
  <c r="F278" i="14"/>
  <c r="G278" i="14"/>
  <c r="H278" i="14"/>
  <c r="I278" i="14"/>
  <c r="J278" i="14"/>
  <c r="K278" i="14"/>
  <c r="L278" i="14"/>
  <c r="M278" i="14"/>
  <c r="N278" i="14"/>
  <c r="O278" i="14"/>
  <c r="P278" i="14"/>
  <c r="Q278" i="14"/>
  <c r="F279" i="14"/>
  <c r="G279" i="14"/>
  <c r="H279" i="14"/>
  <c r="I279" i="14"/>
  <c r="J279" i="14"/>
  <c r="K279" i="14"/>
  <c r="L279" i="14"/>
  <c r="M279" i="14"/>
  <c r="N279" i="14"/>
  <c r="O279" i="14"/>
  <c r="P279" i="14"/>
  <c r="Q279" i="14"/>
  <c r="F280" i="14"/>
  <c r="G280" i="14"/>
  <c r="H280" i="14"/>
  <c r="I280" i="14"/>
  <c r="J280" i="14"/>
  <c r="K280" i="14"/>
  <c r="L280" i="14"/>
  <c r="M280" i="14"/>
  <c r="N280" i="14"/>
  <c r="O280" i="14"/>
  <c r="P280" i="14"/>
  <c r="Q280" i="14"/>
  <c r="F281" i="14"/>
  <c r="G281" i="14"/>
  <c r="H281" i="14"/>
  <c r="I281" i="14"/>
  <c r="J281" i="14"/>
  <c r="K281" i="14"/>
  <c r="L281" i="14"/>
  <c r="M281" i="14"/>
  <c r="N281" i="14"/>
  <c r="O281" i="14"/>
  <c r="P281" i="14"/>
  <c r="Q281" i="14"/>
  <c r="F282" i="14"/>
  <c r="G282" i="14"/>
  <c r="H282" i="14"/>
  <c r="I282" i="14"/>
  <c r="J282" i="14"/>
  <c r="K282" i="14"/>
  <c r="L282" i="14"/>
  <c r="M282" i="14"/>
  <c r="N282" i="14"/>
  <c r="O282" i="14"/>
  <c r="P282" i="14"/>
  <c r="Q282" i="14"/>
  <c r="F283" i="14"/>
  <c r="G283" i="14"/>
  <c r="H283" i="14"/>
  <c r="I283" i="14"/>
  <c r="J283" i="14"/>
  <c r="K283" i="14"/>
  <c r="L283" i="14"/>
  <c r="M283" i="14"/>
  <c r="N283" i="14"/>
  <c r="O283" i="14"/>
  <c r="P283" i="14"/>
  <c r="Q283" i="14"/>
  <c r="F284" i="14"/>
  <c r="G284" i="14"/>
  <c r="H284" i="14"/>
  <c r="I284" i="14"/>
  <c r="J284" i="14"/>
  <c r="K284" i="14"/>
  <c r="L284" i="14"/>
  <c r="M284" i="14"/>
  <c r="N284" i="14"/>
  <c r="O284" i="14"/>
  <c r="P284" i="14"/>
  <c r="Q284" i="14"/>
  <c r="F285" i="14"/>
  <c r="G285" i="14"/>
  <c r="H285" i="14"/>
  <c r="I285" i="14"/>
  <c r="J285" i="14"/>
  <c r="K285" i="14"/>
  <c r="L285" i="14"/>
  <c r="M285" i="14"/>
  <c r="N285" i="14"/>
  <c r="O285" i="14"/>
  <c r="P285" i="14"/>
  <c r="Q285" i="14"/>
  <c r="F286" i="14"/>
  <c r="G286" i="14"/>
  <c r="H286" i="14"/>
  <c r="I286" i="14"/>
  <c r="J286" i="14"/>
  <c r="K286" i="14"/>
  <c r="L286" i="14"/>
  <c r="M286" i="14"/>
  <c r="N286" i="14"/>
  <c r="O286" i="14"/>
  <c r="P286" i="14"/>
  <c r="Q286" i="14"/>
  <c r="F287" i="14"/>
  <c r="G287" i="14"/>
  <c r="H287" i="14"/>
  <c r="I287" i="14"/>
  <c r="J287" i="14"/>
  <c r="K287" i="14"/>
  <c r="L287" i="14"/>
  <c r="M287" i="14"/>
  <c r="N287" i="14"/>
  <c r="O287" i="14"/>
  <c r="P287" i="14"/>
  <c r="Q287" i="14"/>
  <c r="F288" i="14"/>
  <c r="G288" i="14"/>
  <c r="H288" i="14"/>
  <c r="I288" i="14"/>
  <c r="J288" i="14"/>
  <c r="K288" i="14"/>
  <c r="L288" i="14"/>
  <c r="M288" i="14"/>
  <c r="N288" i="14"/>
  <c r="O288" i="14"/>
  <c r="P288" i="14"/>
  <c r="Q288" i="14"/>
  <c r="F289" i="14"/>
  <c r="G289" i="14"/>
  <c r="H289" i="14"/>
  <c r="I289" i="14"/>
  <c r="J289" i="14"/>
  <c r="K289" i="14"/>
  <c r="L289" i="14"/>
  <c r="M289" i="14"/>
  <c r="N289" i="14"/>
  <c r="O289" i="14"/>
  <c r="P289" i="14"/>
  <c r="Q289" i="14"/>
  <c r="F290" i="14"/>
  <c r="G290" i="14"/>
  <c r="H290" i="14"/>
  <c r="I290" i="14"/>
  <c r="J290" i="14"/>
  <c r="K290" i="14"/>
  <c r="L290" i="14"/>
  <c r="M290" i="14"/>
  <c r="N290" i="14"/>
  <c r="O290" i="14"/>
  <c r="P290" i="14"/>
  <c r="Q290" i="14"/>
  <c r="F291" i="14"/>
  <c r="G291" i="14"/>
  <c r="H291" i="14"/>
  <c r="I291" i="14"/>
  <c r="J291" i="14"/>
  <c r="K291" i="14"/>
  <c r="L291" i="14"/>
  <c r="M291" i="14"/>
  <c r="N291" i="14"/>
  <c r="O291" i="14"/>
  <c r="P291" i="14"/>
  <c r="Q291" i="14"/>
  <c r="F292" i="14"/>
  <c r="G292" i="14"/>
  <c r="H292" i="14"/>
  <c r="I292" i="14"/>
  <c r="J292" i="14"/>
  <c r="K292" i="14"/>
  <c r="L292" i="14"/>
  <c r="M292" i="14"/>
  <c r="N292" i="14"/>
  <c r="O292" i="14"/>
  <c r="P292" i="14"/>
  <c r="Q292" i="14"/>
  <c r="F293" i="14"/>
  <c r="G293" i="14"/>
  <c r="H293" i="14"/>
  <c r="I293" i="14"/>
  <c r="J293" i="14"/>
  <c r="K293" i="14"/>
  <c r="L293" i="14"/>
  <c r="M293" i="14"/>
  <c r="N293" i="14"/>
  <c r="O293" i="14"/>
  <c r="P293" i="14"/>
  <c r="Q293" i="14"/>
  <c r="F294" i="14"/>
  <c r="G294" i="14"/>
  <c r="H294" i="14"/>
  <c r="I294" i="14"/>
  <c r="J294" i="14"/>
  <c r="K294" i="14"/>
  <c r="L294" i="14"/>
  <c r="M294" i="14"/>
  <c r="N294" i="14"/>
  <c r="O294" i="14"/>
  <c r="P294" i="14"/>
  <c r="Q294" i="14"/>
  <c r="F295" i="14"/>
  <c r="G295" i="14"/>
  <c r="H295" i="14"/>
  <c r="I295" i="14"/>
  <c r="J295" i="14"/>
  <c r="K295" i="14"/>
  <c r="L295" i="14"/>
  <c r="M295" i="14"/>
  <c r="N295" i="14"/>
  <c r="O295" i="14"/>
  <c r="P295" i="14"/>
  <c r="Q295" i="14"/>
  <c r="F296" i="14"/>
  <c r="G296" i="14"/>
  <c r="H296" i="14"/>
  <c r="I296" i="14"/>
  <c r="J296" i="14"/>
  <c r="K296" i="14"/>
  <c r="L296" i="14"/>
  <c r="M296" i="14"/>
  <c r="N296" i="14"/>
  <c r="O296" i="14"/>
  <c r="P296" i="14"/>
  <c r="Q296" i="14"/>
  <c r="F297" i="14"/>
  <c r="G297" i="14"/>
  <c r="H297" i="14"/>
  <c r="I297" i="14"/>
  <c r="J297" i="14"/>
  <c r="K297" i="14"/>
  <c r="L297" i="14"/>
  <c r="M297" i="14"/>
  <c r="N297" i="14"/>
  <c r="O297" i="14"/>
  <c r="P297" i="14"/>
  <c r="Q297" i="14"/>
  <c r="F298" i="14"/>
  <c r="G298" i="14"/>
  <c r="H298" i="14"/>
  <c r="I298" i="14"/>
  <c r="J298" i="14"/>
  <c r="K298" i="14"/>
  <c r="L298" i="14"/>
  <c r="M298" i="14"/>
  <c r="N298" i="14"/>
  <c r="O298" i="14"/>
  <c r="P298" i="14"/>
  <c r="Q298" i="14"/>
  <c r="F299" i="14"/>
  <c r="G299" i="14"/>
  <c r="H299" i="14"/>
  <c r="I299" i="14"/>
  <c r="J299" i="14"/>
  <c r="K299" i="14"/>
  <c r="L299" i="14"/>
  <c r="M299" i="14"/>
  <c r="N299" i="14"/>
  <c r="O299" i="14"/>
  <c r="P299" i="14"/>
  <c r="Q299" i="14"/>
  <c r="E306" i="33" l="1"/>
  <c r="E307" i="33"/>
  <c r="E7" i="23" l="1"/>
  <c r="G7" i="23" s="1"/>
  <c r="G9" i="14" s="1"/>
  <c r="K155" i="23" l="1"/>
  <c r="K155" i="24" s="1"/>
  <c r="K110" i="23" l="1"/>
  <c r="K110" i="24" s="1"/>
  <c r="K111" i="23"/>
  <c r="K111" i="24" s="1"/>
  <c r="K113" i="23"/>
  <c r="K113" i="24" s="1"/>
  <c r="K114" i="23"/>
  <c r="K114" i="24" s="1"/>
  <c r="K112" i="23" l="1"/>
  <c r="K112" i="24" s="1"/>
  <c r="G308" i="14" l="1"/>
  <c r="F308" i="14"/>
  <c r="F309" i="14"/>
  <c r="F300" i="14" l="1"/>
  <c r="F301" i="14"/>
  <c r="F302" i="14"/>
  <c r="F303" i="14"/>
  <c r="F304" i="14"/>
  <c r="F305" i="14"/>
  <c r="F306" i="14"/>
  <c r="F307" i="14"/>
  <c r="K8" i="23"/>
  <c r="K8" i="24" s="1"/>
  <c r="K9" i="23"/>
  <c r="K9" i="24" s="1"/>
  <c r="K10" i="23"/>
  <c r="K11" i="23"/>
  <c r="K11" i="24" s="1"/>
  <c r="K12" i="23"/>
  <c r="K12" i="24" s="1"/>
  <c r="K13" i="23"/>
  <c r="K13" i="24" s="1"/>
  <c r="K14" i="23"/>
  <c r="K14" i="24" s="1"/>
  <c r="K15" i="23"/>
  <c r="K15" i="24" s="1"/>
  <c r="K16" i="23"/>
  <c r="K16" i="24" s="1"/>
  <c r="K17" i="23"/>
  <c r="K17" i="24" s="1"/>
  <c r="K18" i="23"/>
  <c r="K18" i="24" s="1"/>
  <c r="K19" i="23"/>
  <c r="K19" i="24" s="1"/>
  <c r="K20" i="23"/>
  <c r="K20" i="24" s="1"/>
  <c r="K21" i="23"/>
  <c r="K21" i="24" s="1"/>
  <c r="K22" i="23"/>
  <c r="K22" i="24" s="1"/>
  <c r="K23" i="23"/>
  <c r="K23" i="24" s="1"/>
  <c r="K24" i="23"/>
  <c r="K24" i="24" s="1"/>
  <c r="K25" i="23"/>
  <c r="K25" i="24" s="1"/>
  <c r="K26" i="23"/>
  <c r="K26" i="24" s="1"/>
  <c r="K27" i="23"/>
  <c r="K27" i="24" s="1"/>
  <c r="K28" i="23"/>
  <c r="K28" i="24" s="1"/>
  <c r="K29" i="23"/>
  <c r="K29" i="24" s="1"/>
  <c r="K30" i="23"/>
  <c r="K30" i="24" s="1"/>
  <c r="K31" i="23"/>
  <c r="K31" i="24" s="1"/>
  <c r="K32" i="23"/>
  <c r="K32" i="24" s="1"/>
  <c r="K33" i="23"/>
  <c r="K33" i="24" s="1"/>
  <c r="K34" i="23"/>
  <c r="K34" i="24" s="1"/>
  <c r="K35" i="23"/>
  <c r="K35" i="24" s="1"/>
  <c r="K36" i="23"/>
  <c r="K36" i="24" s="1"/>
  <c r="K37" i="23"/>
  <c r="K37" i="24" s="1"/>
  <c r="K38" i="23"/>
  <c r="K38" i="24" s="1"/>
  <c r="K39" i="23"/>
  <c r="K39" i="24" s="1"/>
  <c r="K40" i="23"/>
  <c r="K40" i="24" s="1"/>
  <c r="K41" i="23"/>
  <c r="K41" i="24" s="1"/>
  <c r="K42" i="23"/>
  <c r="K42" i="24" s="1"/>
  <c r="K43" i="23"/>
  <c r="K43" i="24" s="1"/>
  <c r="K44" i="23"/>
  <c r="K44" i="24" s="1"/>
  <c r="K46" i="23"/>
  <c r="K46" i="24" s="1"/>
  <c r="K47" i="23"/>
  <c r="K47" i="24" s="1"/>
  <c r="K48" i="23"/>
  <c r="K48" i="24" s="1"/>
  <c r="K49" i="23"/>
  <c r="K49" i="24" s="1"/>
  <c r="K50" i="23"/>
  <c r="K50" i="24" s="1"/>
  <c r="K51" i="23"/>
  <c r="K51" i="24" s="1"/>
  <c r="K52" i="23"/>
  <c r="K52" i="24" s="1"/>
  <c r="K53" i="23"/>
  <c r="K53" i="24" s="1"/>
  <c r="K54" i="23"/>
  <c r="K54" i="24" s="1"/>
  <c r="K55" i="23"/>
  <c r="K55" i="24" s="1"/>
  <c r="K56" i="23"/>
  <c r="K56" i="24" s="1"/>
  <c r="K57" i="23"/>
  <c r="K57" i="24" s="1"/>
  <c r="K58" i="23"/>
  <c r="K58" i="24" s="1"/>
  <c r="K59" i="23"/>
  <c r="K59" i="24" s="1"/>
  <c r="K60" i="23"/>
  <c r="K60" i="24" s="1"/>
  <c r="K61" i="23"/>
  <c r="K61" i="24" s="1"/>
  <c r="K62" i="23"/>
  <c r="K62" i="24" s="1"/>
  <c r="K63" i="23"/>
  <c r="K63" i="24" s="1"/>
  <c r="K64" i="23"/>
  <c r="K64" i="24" s="1"/>
  <c r="K65" i="23"/>
  <c r="K65" i="24" s="1"/>
  <c r="K66" i="23"/>
  <c r="K66" i="24" s="1"/>
  <c r="K67" i="23"/>
  <c r="K67" i="24" s="1"/>
  <c r="K69" i="23"/>
  <c r="K69" i="24" s="1"/>
  <c r="K70" i="23"/>
  <c r="K70" i="24" s="1"/>
  <c r="K71" i="23"/>
  <c r="K71" i="24" s="1"/>
  <c r="K72" i="23"/>
  <c r="K72" i="24" s="1"/>
  <c r="K73" i="23"/>
  <c r="K73" i="24" s="1"/>
  <c r="K74" i="23"/>
  <c r="K74" i="24" s="1"/>
  <c r="K75" i="23"/>
  <c r="K75" i="24" s="1"/>
  <c r="K76" i="23"/>
  <c r="K76" i="24" s="1"/>
  <c r="K77" i="23"/>
  <c r="K77" i="24" s="1"/>
  <c r="K78" i="23"/>
  <c r="K78" i="24" s="1"/>
  <c r="K79" i="23"/>
  <c r="K79" i="24" s="1"/>
  <c r="K80" i="23"/>
  <c r="K80" i="24" s="1"/>
  <c r="K81" i="23"/>
  <c r="K81" i="24" s="1"/>
  <c r="K82" i="23"/>
  <c r="K82" i="24" s="1"/>
  <c r="K83" i="23"/>
  <c r="K83" i="24" s="1"/>
  <c r="K84" i="23"/>
  <c r="K84" i="24" s="1"/>
  <c r="K85" i="23"/>
  <c r="K85" i="24" s="1"/>
  <c r="K86" i="23"/>
  <c r="K86" i="24" s="1"/>
  <c r="K87" i="23"/>
  <c r="K87" i="24" s="1"/>
  <c r="K88" i="23"/>
  <c r="K88" i="24" s="1"/>
  <c r="K89" i="23"/>
  <c r="K89" i="24" s="1"/>
  <c r="K90" i="23"/>
  <c r="K90" i="24" s="1"/>
  <c r="K91" i="23"/>
  <c r="K91" i="24" s="1"/>
  <c r="K92" i="23"/>
  <c r="K92" i="24" s="1"/>
  <c r="K93" i="23"/>
  <c r="K93" i="24" s="1"/>
  <c r="K94" i="23"/>
  <c r="K94" i="24" s="1"/>
  <c r="K95" i="23"/>
  <c r="K95" i="24" s="1"/>
  <c r="K96" i="23"/>
  <c r="K96" i="24" s="1"/>
  <c r="K97" i="23"/>
  <c r="K97" i="24" s="1"/>
  <c r="K98" i="23"/>
  <c r="K98" i="24" s="1"/>
  <c r="K99" i="23"/>
  <c r="K99" i="24" s="1"/>
  <c r="K100" i="23"/>
  <c r="K100" i="24" s="1"/>
  <c r="K101" i="23"/>
  <c r="K101" i="24" s="1"/>
  <c r="K102" i="23"/>
  <c r="K102" i="24" s="1"/>
  <c r="K103" i="23"/>
  <c r="K103" i="24" s="1"/>
  <c r="K104" i="23"/>
  <c r="K104" i="24" s="1"/>
  <c r="K105" i="23"/>
  <c r="K105" i="24" s="1"/>
  <c r="K106" i="23"/>
  <c r="K106" i="24" s="1"/>
  <c r="K107" i="23"/>
  <c r="K107" i="24" s="1"/>
  <c r="K108" i="23"/>
  <c r="K108" i="24" s="1"/>
  <c r="K109" i="23"/>
  <c r="K109" i="24" s="1"/>
  <c r="K115" i="23"/>
  <c r="K115" i="24" s="1"/>
  <c r="K116" i="23"/>
  <c r="K116" i="24" s="1"/>
  <c r="K117" i="23"/>
  <c r="K117" i="24" s="1"/>
  <c r="K118" i="23"/>
  <c r="K118" i="24" s="1"/>
  <c r="K119" i="23"/>
  <c r="K119" i="24" s="1"/>
  <c r="K120" i="23"/>
  <c r="K120" i="24" s="1"/>
  <c r="K121" i="23"/>
  <c r="K121" i="24" s="1"/>
  <c r="K122" i="23"/>
  <c r="K122" i="24" s="1"/>
  <c r="K123" i="23"/>
  <c r="K123" i="24" s="1"/>
  <c r="K124" i="23"/>
  <c r="K124" i="24" s="1"/>
  <c r="K125" i="23"/>
  <c r="K125" i="24" s="1"/>
  <c r="K126" i="23"/>
  <c r="K126" i="24" s="1"/>
  <c r="K127" i="23"/>
  <c r="K127" i="24" s="1"/>
  <c r="K128" i="23"/>
  <c r="K128" i="24" s="1"/>
  <c r="K129" i="23"/>
  <c r="K129" i="24" s="1"/>
  <c r="K130" i="23"/>
  <c r="K130" i="24" s="1"/>
  <c r="K131" i="23"/>
  <c r="K131" i="24" s="1"/>
  <c r="K132" i="23"/>
  <c r="K132" i="24" s="1"/>
  <c r="K133" i="23"/>
  <c r="K133" i="24" s="1"/>
  <c r="K134" i="23"/>
  <c r="K134" i="24" s="1"/>
  <c r="K135" i="23"/>
  <c r="K135" i="24" s="1"/>
  <c r="K136" i="23"/>
  <c r="K136" i="24" s="1"/>
  <c r="K137" i="23"/>
  <c r="K137" i="24" s="1"/>
  <c r="K138" i="23"/>
  <c r="K138" i="24" s="1"/>
  <c r="K139" i="23"/>
  <c r="K139" i="24" s="1"/>
  <c r="K140" i="23"/>
  <c r="K140" i="24" s="1"/>
  <c r="K141" i="23"/>
  <c r="K141" i="24" s="1"/>
  <c r="K142" i="23"/>
  <c r="K142" i="24" s="1"/>
  <c r="K143" i="23"/>
  <c r="K143" i="24" s="1"/>
  <c r="K144" i="23"/>
  <c r="K144" i="24" s="1"/>
  <c r="K145" i="23"/>
  <c r="K145" i="24" s="1"/>
  <c r="K146" i="23"/>
  <c r="K146" i="24" s="1"/>
  <c r="K147" i="23"/>
  <c r="K147" i="24" s="1"/>
  <c r="K148" i="23"/>
  <c r="K148" i="24" s="1"/>
  <c r="K150" i="23"/>
  <c r="K150" i="24" s="1"/>
  <c r="K151" i="23"/>
  <c r="K151" i="24" s="1"/>
  <c r="K152" i="23"/>
  <c r="K152" i="24" s="1"/>
  <c r="K153" i="23"/>
  <c r="K153" i="24" s="1"/>
  <c r="K154" i="23"/>
  <c r="K154" i="24" s="1"/>
  <c r="K156" i="23"/>
  <c r="K156" i="24" s="1"/>
  <c r="K157" i="23"/>
  <c r="K157" i="24" s="1"/>
  <c r="K158" i="23"/>
  <c r="K158" i="24" s="1"/>
  <c r="K159" i="23"/>
  <c r="K159" i="24" s="1"/>
  <c r="K160" i="23"/>
  <c r="K160" i="24" s="1"/>
  <c r="K161" i="23"/>
  <c r="K161" i="24" s="1"/>
  <c r="K162" i="23"/>
  <c r="K162" i="24" s="1"/>
  <c r="K163" i="23"/>
  <c r="K163" i="24" s="1"/>
  <c r="K164" i="23"/>
  <c r="K164" i="24" s="1"/>
  <c r="K165" i="23"/>
  <c r="K165" i="24" s="1"/>
  <c r="K166" i="23"/>
  <c r="K166" i="24" s="1"/>
  <c r="K167" i="23"/>
  <c r="K167" i="24" s="1"/>
  <c r="K168" i="23"/>
  <c r="K168" i="24" s="1"/>
  <c r="K169" i="23"/>
  <c r="K169" i="24" s="1"/>
  <c r="K170" i="23"/>
  <c r="K170" i="24" s="1"/>
  <c r="K171" i="23"/>
  <c r="K171" i="24" s="1"/>
  <c r="K172" i="23"/>
  <c r="K172" i="24" s="1"/>
  <c r="K173" i="23"/>
  <c r="K173" i="24" s="1"/>
  <c r="K174" i="23"/>
  <c r="K174" i="24" s="1"/>
  <c r="K179" i="23"/>
  <c r="K179" i="24" s="1"/>
  <c r="K180" i="23"/>
  <c r="K180" i="24" s="1"/>
  <c r="K181" i="23"/>
  <c r="K181" i="24" s="1"/>
  <c r="K182" i="23"/>
  <c r="K182" i="24" s="1"/>
  <c r="K183" i="23"/>
  <c r="K183" i="24" s="1"/>
  <c r="K184" i="23"/>
  <c r="K184" i="24" s="1"/>
  <c r="K185" i="23"/>
  <c r="K185" i="24" s="1"/>
  <c r="K186" i="23"/>
  <c r="K186" i="24" s="1"/>
  <c r="K187" i="23"/>
  <c r="K187" i="24" s="1"/>
  <c r="K188" i="23"/>
  <c r="K188" i="24" s="1"/>
  <c r="K189" i="23"/>
  <c r="K189" i="24" s="1"/>
  <c r="K190" i="23"/>
  <c r="K190" i="24" s="1"/>
  <c r="K191" i="23"/>
  <c r="K191" i="24" s="1"/>
  <c r="K192" i="23"/>
  <c r="K192" i="24" s="1"/>
  <c r="K193" i="23"/>
  <c r="K193" i="24" s="1"/>
  <c r="K194" i="23"/>
  <c r="K194" i="24" s="1"/>
  <c r="K195" i="23"/>
  <c r="K195" i="24" s="1"/>
  <c r="K196" i="23"/>
  <c r="K196" i="24" s="1"/>
  <c r="K197" i="23"/>
  <c r="K197" i="24" s="1"/>
  <c r="K198" i="23"/>
  <c r="K198" i="24" s="1"/>
  <c r="K199" i="23"/>
  <c r="K199" i="24" s="1"/>
  <c r="K200" i="23"/>
  <c r="K200" i="24" s="1"/>
  <c r="K201" i="23"/>
  <c r="K201" i="24" s="1"/>
  <c r="K202" i="23"/>
  <c r="K202" i="24" s="1"/>
  <c r="K203" i="23"/>
  <c r="K203" i="24" s="1"/>
  <c r="K204" i="23"/>
  <c r="K204" i="24" s="1"/>
  <c r="K205" i="23"/>
  <c r="K205" i="24" s="1"/>
  <c r="K206" i="23"/>
  <c r="K206" i="24" s="1"/>
  <c r="K207" i="23"/>
  <c r="K207" i="24" s="1"/>
  <c r="K208" i="23"/>
  <c r="K208" i="24" s="1"/>
  <c r="K209" i="23"/>
  <c r="K209" i="24" s="1"/>
  <c r="K210" i="23"/>
  <c r="K210" i="24" s="1"/>
  <c r="K211" i="23"/>
  <c r="K211" i="24" s="1"/>
  <c r="K212" i="23"/>
  <c r="K212" i="24" s="1"/>
  <c r="K213" i="23"/>
  <c r="K213" i="24" s="1"/>
  <c r="K214" i="23"/>
  <c r="K214" i="24" s="1"/>
  <c r="K215" i="23"/>
  <c r="K215" i="24" s="1"/>
  <c r="K216" i="23"/>
  <c r="K216" i="24" s="1"/>
  <c r="K217" i="23"/>
  <c r="K217" i="24" s="1"/>
  <c r="K218" i="23"/>
  <c r="K218" i="24" s="1"/>
  <c r="K219" i="23"/>
  <c r="K219" i="24" s="1"/>
  <c r="K220" i="23"/>
  <c r="K220" i="24" s="1"/>
  <c r="K221" i="23"/>
  <c r="K221" i="24" s="1"/>
  <c r="K222" i="23"/>
  <c r="K222" i="24" s="1"/>
  <c r="K223" i="23"/>
  <c r="K223" i="24" s="1"/>
  <c r="K224" i="23"/>
  <c r="K224" i="24" s="1"/>
  <c r="K225" i="23"/>
  <c r="K225" i="24" s="1"/>
  <c r="K226" i="23"/>
  <c r="K226" i="24" s="1"/>
  <c r="K227" i="23"/>
  <c r="K227" i="24" s="1"/>
  <c r="K228" i="23"/>
  <c r="K228" i="24" s="1"/>
  <c r="K229" i="23"/>
  <c r="K229" i="24" s="1"/>
  <c r="K230" i="23"/>
  <c r="K230" i="24" s="1"/>
  <c r="K231" i="23"/>
  <c r="K231" i="24" s="1"/>
  <c r="K232" i="23"/>
  <c r="K232" i="24" s="1"/>
  <c r="K233" i="23"/>
  <c r="K233" i="24" s="1"/>
  <c r="K234" i="23"/>
  <c r="K234" i="24" s="1"/>
  <c r="K235" i="23"/>
  <c r="K235" i="24" s="1"/>
  <c r="K236" i="23"/>
  <c r="K236" i="24" s="1"/>
  <c r="K237" i="23"/>
  <c r="K237" i="24" s="1"/>
  <c r="K238" i="23"/>
  <c r="K238" i="24" s="1"/>
  <c r="K239" i="23"/>
  <c r="K239" i="24" s="1"/>
  <c r="K240" i="23"/>
  <c r="K240" i="24" s="1"/>
  <c r="K241" i="23"/>
  <c r="K241" i="24" s="1"/>
  <c r="K242" i="23"/>
  <c r="K242" i="24" s="1"/>
  <c r="K243" i="23"/>
  <c r="K243" i="24" s="1"/>
  <c r="K244" i="23"/>
  <c r="K244" i="24" s="1"/>
  <c r="K245" i="23"/>
  <c r="K245" i="24" s="1"/>
  <c r="K246" i="23"/>
  <c r="K246" i="24" s="1"/>
  <c r="K247" i="23"/>
  <c r="K247" i="24" s="1"/>
  <c r="K248" i="23"/>
  <c r="K248" i="24" s="1"/>
  <c r="K249" i="23"/>
  <c r="K249" i="24" s="1"/>
  <c r="K250" i="23"/>
  <c r="K250" i="24" s="1"/>
  <c r="K251" i="23"/>
  <c r="K251" i="24" s="1"/>
  <c r="K252" i="23"/>
  <c r="K252" i="24" s="1"/>
  <c r="K253" i="23"/>
  <c r="K253" i="24" s="1"/>
  <c r="K254" i="23"/>
  <c r="K254" i="24" s="1"/>
  <c r="K255" i="23"/>
  <c r="K255" i="24" s="1"/>
  <c r="K256" i="23"/>
  <c r="K256" i="24" s="1"/>
  <c r="K257" i="23"/>
  <c r="K257" i="24" s="1"/>
  <c r="K258" i="23"/>
  <c r="K258" i="24" s="1"/>
  <c r="K259" i="23"/>
  <c r="K259" i="24" s="1"/>
  <c r="K260" i="23"/>
  <c r="K260" i="24" s="1"/>
  <c r="K261" i="23"/>
  <c r="K261" i="24" s="1"/>
  <c r="K262" i="23"/>
  <c r="K262" i="24" s="1"/>
  <c r="K263" i="23"/>
  <c r="K263" i="24" s="1"/>
  <c r="K264" i="23"/>
  <c r="K264" i="24" s="1"/>
  <c r="K265" i="23"/>
  <c r="K265" i="24" s="1"/>
  <c r="K266" i="23"/>
  <c r="K266" i="24" s="1"/>
  <c r="K267" i="23"/>
  <c r="K267" i="24" s="1"/>
  <c r="K268" i="23"/>
  <c r="K268" i="24" s="1"/>
  <c r="K269" i="23"/>
  <c r="K269" i="24" s="1"/>
  <c r="K270" i="23"/>
  <c r="K270" i="24" s="1"/>
  <c r="K271" i="23"/>
  <c r="K271" i="24" s="1"/>
  <c r="K272" i="23"/>
  <c r="K272" i="24" s="1"/>
  <c r="K273" i="23"/>
  <c r="K273" i="24" s="1"/>
  <c r="K274" i="23"/>
  <c r="K274" i="24" s="1"/>
  <c r="K275" i="23"/>
  <c r="K275" i="24" s="1"/>
  <c r="K276" i="23"/>
  <c r="K276" i="24" s="1"/>
  <c r="K277" i="23"/>
  <c r="K277" i="24" s="1"/>
  <c r="K278" i="23"/>
  <c r="K278" i="24" s="1"/>
  <c r="K279" i="23"/>
  <c r="K279" i="24" s="1"/>
  <c r="K280" i="23"/>
  <c r="K280" i="24" s="1"/>
  <c r="K281" i="23"/>
  <c r="K281" i="24" s="1"/>
  <c r="K282" i="23"/>
  <c r="K282" i="24" s="1"/>
  <c r="K283" i="23"/>
  <c r="K283" i="24" s="1"/>
  <c r="K284" i="23"/>
  <c r="K284" i="24" s="1"/>
  <c r="K285" i="23"/>
  <c r="K285" i="24" s="1"/>
  <c r="K286" i="23"/>
  <c r="K286" i="24" s="1"/>
  <c r="K287" i="23"/>
  <c r="K287" i="24" s="1"/>
  <c r="K288" i="23"/>
  <c r="K288" i="24" s="1"/>
  <c r="K289" i="23"/>
  <c r="K289" i="24" s="1"/>
  <c r="K290" i="23"/>
  <c r="K290" i="24" s="1"/>
  <c r="K291" i="23"/>
  <c r="K291" i="24" s="1"/>
  <c r="K292" i="23"/>
  <c r="K292" i="24" s="1"/>
  <c r="K293" i="23"/>
  <c r="K293" i="24" s="1"/>
  <c r="K294" i="23"/>
  <c r="K294" i="24" s="1"/>
  <c r="K295" i="23"/>
  <c r="K295" i="24" s="1"/>
  <c r="K296" i="23"/>
  <c r="K296" i="24" s="1"/>
  <c r="K297" i="23"/>
  <c r="K297" i="24" s="1"/>
  <c r="K298" i="23"/>
  <c r="K298" i="24" s="1"/>
  <c r="K299" i="23"/>
  <c r="K299" i="24" s="1"/>
  <c r="K300" i="23"/>
  <c r="K300" i="24" s="1"/>
  <c r="K301" i="23"/>
  <c r="K301" i="24" s="1"/>
  <c r="K302" i="23"/>
  <c r="K302" i="24" s="1"/>
  <c r="K303" i="23"/>
  <c r="K303" i="24" s="1"/>
  <c r="K304" i="23"/>
  <c r="K304" i="24" s="1"/>
  <c r="K305" i="23"/>
  <c r="K305" i="24" s="1"/>
  <c r="K306" i="23"/>
  <c r="K306" i="24" s="1"/>
  <c r="K10" i="24" l="1"/>
  <c r="K10" i="25" s="1"/>
  <c r="K307" i="23"/>
  <c r="K307" i="24" s="1"/>
  <c r="K232" i="25" l="1"/>
  <c r="K233" i="25"/>
  <c r="K234" i="25"/>
  <c r="K235" i="25"/>
  <c r="K236" i="25"/>
  <c r="K237" i="25"/>
  <c r="K238" i="25"/>
  <c r="K239" i="25"/>
  <c r="K240" i="25"/>
  <c r="K241" i="25"/>
  <c r="K242" i="25"/>
  <c r="K243" i="25"/>
  <c r="K244" i="25"/>
  <c r="K245" i="25"/>
  <c r="K246" i="25"/>
  <c r="K247" i="25"/>
  <c r="K248" i="25"/>
  <c r="K249" i="25"/>
  <c r="K250" i="25"/>
  <c r="K251" i="25"/>
  <c r="K252" i="25"/>
  <c r="K253" i="25"/>
  <c r="K254" i="25"/>
  <c r="K255" i="25"/>
  <c r="K256" i="25"/>
  <c r="K257" i="25"/>
  <c r="K258" i="25"/>
  <c r="K259" i="25"/>
  <c r="K260" i="25"/>
  <c r="K261" i="25"/>
  <c r="K262" i="25"/>
  <c r="K263" i="25"/>
  <c r="K264" i="25"/>
  <c r="K265" i="25"/>
  <c r="K266" i="25"/>
  <c r="K267" i="25"/>
  <c r="K268" i="25"/>
  <c r="K269" i="25"/>
  <c r="K270" i="25"/>
  <c r="K271" i="25"/>
  <c r="K272" i="25"/>
  <c r="K273" i="25"/>
  <c r="K274" i="25"/>
  <c r="K275" i="25"/>
  <c r="K276" i="25"/>
  <c r="K277" i="25"/>
  <c r="K278" i="25"/>
  <c r="K279" i="25"/>
  <c r="K280" i="25"/>
  <c r="K281" i="25"/>
  <c r="K282" i="25"/>
  <c r="K283" i="25"/>
  <c r="K284" i="25"/>
  <c r="K285" i="25"/>
  <c r="K286" i="25"/>
  <c r="K287" i="25"/>
  <c r="K288" i="25"/>
  <c r="K289" i="25"/>
  <c r="K290" i="25"/>
  <c r="K291" i="25"/>
  <c r="K292" i="25"/>
  <c r="K293" i="25"/>
  <c r="K294" i="25"/>
  <c r="K295" i="25"/>
  <c r="K296" i="25"/>
  <c r="K297" i="25"/>
  <c r="K298" i="25"/>
  <c r="K299" i="25"/>
  <c r="K300" i="25"/>
  <c r="K301" i="25"/>
  <c r="K302" i="25"/>
  <c r="K303" i="25"/>
  <c r="K304" i="25"/>
  <c r="K305" i="25"/>
  <c r="K306" i="25"/>
  <c r="K307" i="25" l="1"/>
  <c r="K234" i="26" l="1"/>
  <c r="K234" i="27" s="1"/>
  <c r="K235" i="26"/>
  <c r="K235" i="27" s="1"/>
  <c r="K236" i="26"/>
  <c r="K236" i="27" s="1"/>
  <c r="K237" i="26"/>
  <c r="K237" i="27" s="1"/>
  <c r="K239" i="26"/>
  <c r="K239" i="27" s="1"/>
  <c r="K240" i="26"/>
  <c r="K240" i="27" s="1"/>
  <c r="K241" i="26"/>
  <c r="K241" i="27" s="1"/>
  <c r="K243" i="26"/>
  <c r="K243" i="27" s="1"/>
  <c r="K244" i="26"/>
  <c r="K244" i="27" s="1"/>
  <c r="K245" i="26"/>
  <c r="K245" i="27" s="1"/>
  <c r="K247" i="26"/>
  <c r="K247" i="27" s="1"/>
  <c r="K248" i="26"/>
  <c r="K248" i="27" s="1"/>
  <c r="K249" i="26"/>
  <c r="K249" i="27" s="1"/>
  <c r="K251" i="26"/>
  <c r="K251" i="27" s="1"/>
  <c r="K252" i="26"/>
  <c r="K252" i="27" s="1"/>
  <c r="K253" i="26"/>
  <c r="K253" i="27" s="1"/>
  <c r="K255" i="26"/>
  <c r="K255" i="27" s="1"/>
  <c r="K256" i="26"/>
  <c r="K256" i="27" s="1"/>
  <c r="K257" i="26"/>
  <c r="K257" i="27" s="1"/>
  <c r="K259" i="26"/>
  <c r="K259" i="27" s="1"/>
  <c r="K260" i="26"/>
  <c r="K260" i="27" s="1"/>
  <c r="K261" i="26"/>
  <c r="K261" i="27" s="1"/>
  <c r="K263" i="26"/>
  <c r="K263" i="27" s="1"/>
  <c r="K264" i="26"/>
  <c r="K264" i="27" s="1"/>
  <c r="K265" i="26"/>
  <c r="K265" i="27" s="1"/>
  <c r="K267" i="26"/>
  <c r="K267" i="27" s="1"/>
  <c r="K268" i="26"/>
  <c r="K268" i="27" s="1"/>
  <c r="K269" i="26"/>
  <c r="K269" i="27" s="1"/>
  <c r="K271" i="26"/>
  <c r="K271" i="27" s="1"/>
  <c r="K272" i="26"/>
  <c r="K272" i="27" s="1"/>
  <c r="K273" i="26"/>
  <c r="K273" i="27" s="1"/>
  <c r="K275" i="26"/>
  <c r="K275" i="27" s="1"/>
  <c r="K276" i="26"/>
  <c r="K276" i="27" s="1"/>
  <c r="K277" i="26"/>
  <c r="K277" i="27" s="1"/>
  <c r="K279" i="26"/>
  <c r="K279" i="27" s="1"/>
  <c r="K280" i="26"/>
  <c r="K280" i="27" s="1"/>
  <c r="K281" i="26"/>
  <c r="K281" i="27" s="1"/>
  <c r="K283" i="26"/>
  <c r="K283" i="27" s="1"/>
  <c r="K284" i="26"/>
  <c r="K284" i="27" s="1"/>
  <c r="K285" i="26"/>
  <c r="K285" i="27" s="1"/>
  <c r="K287" i="26"/>
  <c r="K287" i="27" s="1"/>
  <c r="K288" i="26"/>
  <c r="K288" i="27" s="1"/>
  <c r="K289" i="26"/>
  <c r="K289" i="27" s="1"/>
  <c r="K291" i="26"/>
  <c r="K291" i="27" s="1"/>
  <c r="K292" i="26"/>
  <c r="K292" i="27" s="1"/>
  <c r="K293" i="26"/>
  <c r="K293" i="27" s="1"/>
  <c r="K295" i="26"/>
  <c r="K295" i="27" s="1"/>
  <c r="K296" i="26"/>
  <c r="K296" i="27" s="1"/>
  <c r="K299" i="26"/>
  <c r="K299" i="27" s="1"/>
  <c r="K300" i="26"/>
  <c r="K300" i="27" s="1"/>
  <c r="K301" i="26"/>
  <c r="K301" i="27" s="1"/>
  <c r="K303" i="26"/>
  <c r="K303" i="27" s="1"/>
  <c r="K304" i="26"/>
  <c r="K304" i="27" s="1"/>
  <c r="K305" i="26"/>
  <c r="K305" i="27" s="1"/>
  <c r="K297" i="26" l="1"/>
  <c r="K297" i="27" s="1"/>
  <c r="K297" i="28" s="1"/>
  <c r="K297" i="29" s="1"/>
  <c r="K297" i="30" s="1"/>
  <c r="K297" i="31" s="1"/>
  <c r="K297" i="32" s="1"/>
  <c r="K302" i="26"/>
  <c r="K302" i="27" s="1"/>
  <c r="K302" i="28" s="1"/>
  <c r="K302" i="29" s="1"/>
  <c r="K302" i="30" s="1"/>
  <c r="K302" i="31" s="1"/>
  <c r="K302" i="32" s="1"/>
  <c r="K298" i="26"/>
  <c r="K298" i="27" s="1"/>
  <c r="K298" i="28" s="1"/>
  <c r="K298" i="29" s="1"/>
  <c r="K298" i="30" s="1"/>
  <c r="K298" i="31" s="1"/>
  <c r="K298" i="32" s="1"/>
  <c r="K294" i="26"/>
  <c r="K294" i="27" s="1"/>
  <c r="K294" i="28" s="1"/>
  <c r="K294" i="29" s="1"/>
  <c r="K294" i="30" s="1"/>
  <c r="K294" i="31" s="1"/>
  <c r="K294" i="32" s="1"/>
  <c r="K290" i="26"/>
  <c r="K290" i="27" s="1"/>
  <c r="K290" i="28" s="1"/>
  <c r="K290" i="29" s="1"/>
  <c r="K290" i="30" s="1"/>
  <c r="K290" i="31" s="1"/>
  <c r="K290" i="32" s="1"/>
  <c r="K286" i="26"/>
  <c r="K286" i="27" s="1"/>
  <c r="K286" i="28" s="1"/>
  <c r="K286" i="29" s="1"/>
  <c r="K286" i="30" s="1"/>
  <c r="K286" i="31" s="1"/>
  <c r="K286" i="32" s="1"/>
  <c r="K282" i="26"/>
  <c r="K282" i="27" s="1"/>
  <c r="K282" i="28" s="1"/>
  <c r="K282" i="29" s="1"/>
  <c r="K282" i="30" s="1"/>
  <c r="K282" i="31" s="1"/>
  <c r="K282" i="32" s="1"/>
  <c r="K278" i="26"/>
  <c r="K278" i="27" s="1"/>
  <c r="K278" i="28" s="1"/>
  <c r="K278" i="29" s="1"/>
  <c r="K278" i="30" s="1"/>
  <c r="K278" i="31" s="1"/>
  <c r="K278" i="32" s="1"/>
  <c r="K274" i="26"/>
  <c r="K274" i="27" s="1"/>
  <c r="K274" i="28" s="1"/>
  <c r="K274" i="29" s="1"/>
  <c r="K274" i="30" s="1"/>
  <c r="K274" i="31" s="1"/>
  <c r="K274" i="32" s="1"/>
  <c r="K270" i="26"/>
  <c r="K270" i="27" s="1"/>
  <c r="K270" i="28" s="1"/>
  <c r="K270" i="29" s="1"/>
  <c r="K270" i="30" s="1"/>
  <c r="K270" i="31" s="1"/>
  <c r="K270" i="32" s="1"/>
  <c r="K266" i="26"/>
  <c r="K266" i="27" s="1"/>
  <c r="K266" i="28" s="1"/>
  <c r="K266" i="29" s="1"/>
  <c r="K266" i="30" s="1"/>
  <c r="K266" i="31" s="1"/>
  <c r="K266" i="32" s="1"/>
  <c r="K262" i="26"/>
  <c r="K262" i="27" s="1"/>
  <c r="K262" i="28" s="1"/>
  <c r="K262" i="29" s="1"/>
  <c r="K262" i="30" s="1"/>
  <c r="K262" i="31" s="1"/>
  <c r="K262" i="32" s="1"/>
  <c r="K258" i="26"/>
  <c r="K258" i="27" s="1"/>
  <c r="K258" i="28" s="1"/>
  <c r="K258" i="29" s="1"/>
  <c r="K258" i="30" s="1"/>
  <c r="K258" i="31" s="1"/>
  <c r="K258" i="32" s="1"/>
  <c r="K254" i="26"/>
  <c r="K254" i="27" s="1"/>
  <c r="K254" i="28" s="1"/>
  <c r="K254" i="29" s="1"/>
  <c r="K254" i="30" s="1"/>
  <c r="K254" i="31" s="1"/>
  <c r="K254" i="32" s="1"/>
  <c r="K250" i="26"/>
  <c r="K250" i="27" s="1"/>
  <c r="K250" i="28" s="1"/>
  <c r="K250" i="29" s="1"/>
  <c r="K250" i="30" s="1"/>
  <c r="K250" i="31" s="1"/>
  <c r="K250" i="32" s="1"/>
  <c r="K246" i="26"/>
  <c r="K246" i="27" s="1"/>
  <c r="K246" i="28" s="1"/>
  <c r="K246" i="29" s="1"/>
  <c r="K246" i="30" s="1"/>
  <c r="K246" i="31" s="1"/>
  <c r="K246" i="32" s="1"/>
  <c r="K242" i="26"/>
  <c r="K242" i="27" s="1"/>
  <c r="K242" i="28" s="1"/>
  <c r="K242" i="29" s="1"/>
  <c r="K242" i="30" s="1"/>
  <c r="K242" i="31" s="1"/>
  <c r="K242" i="32" s="1"/>
  <c r="K238" i="26"/>
  <c r="K238" i="27" s="1"/>
  <c r="K238" i="28" s="1"/>
  <c r="K238" i="29" s="1"/>
  <c r="K238" i="30" s="1"/>
  <c r="K238" i="31" s="1"/>
  <c r="K238" i="32" s="1"/>
  <c r="K303" i="28"/>
  <c r="K303" i="29" s="1"/>
  <c r="K303" i="30" s="1"/>
  <c r="K303" i="31" s="1"/>
  <c r="K303" i="32" s="1"/>
  <c r="K299" i="28"/>
  <c r="K299" i="29" s="1"/>
  <c r="K299" i="30" s="1"/>
  <c r="K299" i="31" s="1"/>
  <c r="K299" i="32" s="1"/>
  <c r="K291" i="28"/>
  <c r="K291" i="29" s="1"/>
  <c r="K291" i="30" s="1"/>
  <c r="K291" i="31" s="1"/>
  <c r="K291" i="32" s="1"/>
  <c r="K287" i="28"/>
  <c r="K287" i="29" s="1"/>
  <c r="K287" i="30" s="1"/>
  <c r="K287" i="31" s="1"/>
  <c r="K287" i="32" s="1"/>
  <c r="K283" i="28"/>
  <c r="K283" i="29" s="1"/>
  <c r="K283" i="30" s="1"/>
  <c r="K283" i="31" s="1"/>
  <c r="K283" i="32" s="1"/>
  <c r="K279" i="28"/>
  <c r="K279" i="29" s="1"/>
  <c r="K279" i="30" s="1"/>
  <c r="K279" i="31" s="1"/>
  <c r="K279" i="32" s="1"/>
  <c r="K275" i="28"/>
  <c r="K275" i="29" s="1"/>
  <c r="K275" i="30" s="1"/>
  <c r="K275" i="31" s="1"/>
  <c r="K275" i="32" s="1"/>
  <c r="K271" i="28"/>
  <c r="K271" i="29" s="1"/>
  <c r="K271" i="30" s="1"/>
  <c r="K271" i="31" s="1"/>
  <c r="K271" i="32" s="1"/>
  <c r="K267" i="28"/>
  <c r="K267" i="29" s="1"/>
  <c r="K267" i="30" s="1"/>
  <c r="K267" i="31" s="1"/>
  <c r="K267" i="32" s="1"/>
  <c r="K263" i="28"/>
  <c r="K263" i="29" s="1"/>
  <c r="K263" i="30" s="1"/>
  <c r="K263" i="31" s="1"/>
  <c r="K263" i="32" s="1"/>
  <c r="K259" i="28"/>
  <c r="K259" i="29" s="1"/>
  <c r="K259" i="30" s="1"/>
  <c r="K259" i="31" s="1"/>
  <c r="K259" i="32" s="1"/>
  <c r="K255" i="28"/>
  <c r="K255" i="29" s="1"/>
  <c r="K255" i="30" s="1"/>
  <c r="K255" i="31" s="1"/>
  <c r="K255" i="32" s="1"/>
  <c r="K251" i="28"/>
  <c r="K251" i="29" s="1"/>
  <c r="K251" i="30" s="1"/>
  <c r="K251" i="31" s="1"/>
  <c r="K251" i="32" s="1"/>
  <c r="K247" i="28"/>
  <c r="K247" i="29" s="1"/>
  <c r="K247" i="30" s="1"/>
  <c r="K247" i="31" s="1"/>
  <c r="K247" i="32" s="1"/>
  <c r="K243" i="28"/>
  <c r="K243" i="29" s="1"/>
  <c r="K243" i="30" s="1"/>
  <c r="K243" i="31" s="1"/>
  <c r="K243" i="32" s="1"/>
  <c r="K239" i="28"/>
  <c r="K239" i="29" s="1"/>
  <c r="K239" i="30" s="1"/>
  <c r="K239" i="31" s="1"/>
  <c r="K239" i="32" s="1"/>
  <c r="K305" i="28"/>
  <c r="K305" i="29" s="1"/>
  <c r="K305" i="30" s="1"/>
  <c r="K305" i="31" s="1"/>
  <c r="K305" i="32" s="1"/>
  <c r="K301" i="28"/>
  <c r="K301" i="29" s="1"/>
  <c r="K301" i="30" s="1"/>
  <c r="K301" i="31" s="1"/>
  <c r="K301" i="32" s="1"/>
  <c r="K293" i="28"/>
  <c r="K293" i="29" s="1"/>
  <c r="K293" i="30" s="1"/>
  <c r="K293" i="31" s="1"/>
  <c r="K293" i="32" s="1"/>
  <c r="K289" i="28"/>
  <c r="K289" i="29" s="1"/>
  <c r="K289" i="30" s="1"/>
  <c r="K289" i="31" s="1"/>
  <c r="K289" i="32" s="1"/>
  <c r="K285" i="28"/>
  <c r="K285" i="29" s="1"/>
  <c r="K285" i="30" s="1"/>
  <c r="K285" i="31" s="1"/>
  <c r="K285" i="32" s="1"/>
  <c r="K281" i="28"/>
  <c r="K281" i="29" s="1"/>
  <c r="K281" i="30" s="1"/>
  <c r="K281" i="31" s="1"/>
  <c r="K281" i="32" s="1"/>
  <c r="K277" i="28"/>
  <c r="K277" i="29" s="1"/>
  <c r="K277" i="30" s="1"/>
  <c r="K277" i="31" s="1"/>
  <c r="K277" i="32" s="1"/>
  <c r="K273" i="28"/>
  <c r="K273" i="29" s="1"/>
  <c r="K273" i="30" s="1"/>
  <c r="K273" i="31" s="1"/>
  <c r="K273" i="32" s="1"/>
  <c r="K269" i="28"/>
  <c r="K269" i="29" s="1"/>
  <c r="K269" i="30" s="1"/>
  <c r="K269" i="31" s="1"/>
  <c r="K269" i="32" s="1"/>
  <c r="K265" i="28"/>
  <c r="K265" i="29" s="1"/>
  <c r="K265" i="30" s="1"/>
  <c r="K265" i="31" s="1"/>
  <c r="K265" i="32" s="1"/>
  <c r="K261" i="28"/>
  <c r="K261" i="29" s="1"/>
  <c r="K261" i="30" s="1"/>
  <c r="K261" i="31" s="1"/>
  <c r="K261" i="32" s="1"/>
  <c r="K257" i="28"/>
  <c r="K257" i="29" s="1"/>
  <c r="K257" i="30" s="1"/>
  <c r="K257" i="31" s="1"/>
  <c r="K257" i="32" s="1"/>
  <c r="K253" i="28"/>
  <c r="K253" i="29" s="1"/>
  <c r="K253" i="30" s="1"/>
  <c r="K253" i="31" s="1"/>
  <c r="K253" i="32" s="1"/>
  <c r="K249" i="28"/>
  <c r="K249" i="29" s="1"/>
  <c r="K249" i="30" s="1"/>
  <c r="K249" i="31" s="1"/>
  <c r="K249" i="32" s="1"/>
  <c r="K245" i="28"/>
  <c r="K245" i="29" s="1"/>
  <c r="K245" i="30" s="1"/>
  <c r="K245" i="31" s="1"/>
  <c r="K245" i="32" s="1"/>
  <c r="K241" i="28"/>
  <c r="K241" i="29" s="1"/>
  <c r="K241" i="30" s="1"/>
  <c r="K241" i="31" s="1"/>
  <c r="K241" i="32" s="1"/>
  <c r="K237" i="28"/>
  <c r="K237" i="29" s="1"/>
  <c r="K237" i="30" s="1"/>
  <c r="K237" i="31" s="1"/>
  <c r="K237" i="32" s="1"/>
  <c r="K304" i="28"/>
  <c r="K304" i="29" s="1"/>
  <c r="K304" i="30" s="1"/>
  <c r="K304" i="31" s="1"/>
  <c r="K304" i="32" s="1"/>
  <c r="K300" i="28"/>
  <c r="K300" i="29" s="1"/>
  <c r="K300" i="30" s="1"/>
  <c r="K300" i="31" s="1"/>
  <c r="K300" i="32" s="1"/>
  <c r="K296" i="28"/>
  <c r="K296" i="29" s="1"/>
  <c r="K296" i="30" s="1"/>
  <c r="K296" i="31" s="1"/>
  <c r="K296" i="32" s="1"/>
  <c r="K292" i="28"/>
  <c r="K292" i="29" s="1"/>
  <c r="K292" i="30" s="1"/>
  <c r="K292" i="31" s="1"/>
  <c r="K292" i="32" s="1"/>
  <c r="K288" i="28"/>
  <c r="K288" i="29" s="1"/>
  <c r="K288" i="30" s="1"/>
  <c r="K288" i="31" s="1"/>
  <c r="K288" i="32" s="1"/>
  <c r="K284" i="28"/>
  <c r="K284" i="29" s="1"/>
  <c r="K284" i="30" s="1"/>
  <c r="K284" i="31" s="1"/>
  <c r="K284" i="32" s="1"/>
  <c r="K280" i="28"/>
  <c r="K280" i="29" s="1"/>
  <c r="K280" i="30" s="1"/>
  <c r="K280" i="31" s="1"/>
  <c r="K280" i="32" s="1"/>
  <c r="K276" i="28"/>
  <c r="K276" i="29" s="1"/>
  <c r="K276" i="30" s="1"/>
  <c r="K276" i="31" s="1"/>
  <c r="K276" i="32" s="1"/>
  <c r="K272" i="28"/>
  <c r="K272" i="29" s="1"/>
  <c r="K272" i="30" s="1"/>
  <c r="K272" i="31" s="1"/>
  <c r="K272" i="32" s="1"/>
  <c r="K268" i="28"/>
  <c r="K268" i="29" s="1"/>
  <c r="K268" i="30" s="1"/>
  <c r="K268" i="31" s="1"/>
  <c r="K268" i="32" s="1"/>
  <c r="K264" i="28"/>
  <c r="K264" i="29" s="1"/>
  <c r="K264" i="30" s="1"/>
  <c r="K264" i="31" s="1"/>
  <c r="K264" i="32" s="1"/>
  <c r="K260" i="28"/>
  <c r="K260" i="29" s="1"/>
  <c r="K260" i="30" s="1"/>
  <c r="K260" i="31" s="1"/>
  <c r="K260" i="32" s="1"/>
  <c r="K256" i="28"/>
  <c r="K256" i="29" s="1"/>
  <c r="K256" i="30" s="1"/>
  <c r="K256" i="31" s="1"/>
  <c r="K256" i="32" s="1"/>
  <c r="K252" i="28"/>
  <c r="K252" i="29" s="1"/>
  <c r="K252" i="30" s="1"/>
  <c r="K252" i="31" s="1"/>
  <c r="K252" i="32" s="1"/>
  <c r="K248" i="28"/>
  <c r="K248" i="29" s="1"/>
  <c r="K248" i="30" s="1"/>
  <c r="K248" i="31" s="1"/>
  <c r="K248" i="32" s="1"/>
  <c r="K244" i="28"/>
  <c r="K244" i="29" s="1"/>
  <c r="K244" i="30" s="1"/>
  <c r="K244" i="31" s="1"/>
  <c r="K244" i="32" s="1"/>
  <c r="K240" i="28"/>
  <c r="K240" i="29" s="1"/>
  <c r="K240" i="30" s="1"/>
  <c r="K240" i="31" s="1"/>
  <c r="K240" i="32" s="1"/>
  <c r="K236" i="28"/>
  <c r="K236" i="29" s="1"/>
  <c r="K236" i="30" s="1"/>
  <c r="K236" i="31" s="1"/>
  <c r="K236" i="32" s="1"/>
  <c r="K295" i="28"/>
  <c r="K295" i="29" s="1"/>
  <c r="K295" i="30" s="1"/>
  <c r="K295" i="31" s="1"/>
  <c r="K295" i="32" s="1"/>
  <c r="G300" i="14"/>
  <c r="H300" i="14"/>
  <c r="I300" i="14"/>
  <c r="J300" i="14"/>
  <c r="K300" i="14"/>
  <c r="L300" i="14"/>
  <c r="M300" i="14"/>
  <c r="N300" i="14"/>
  <c r="O300" i="14"/>
  <c r="P300" i="14"/>
  <c r="G301" i="14"/>
  <c r="H301" i="14"/>
  <c r="I301" i="14"/>
  <c r="J301" i="14"/>
  <c r="K301" i="14"/>
  <c r="L301" i="14"/>
  <c r="M301" i="14"/>
  <c r="N301" i="14"/>
  <c r="O301" i="14"/>
  <c r="P301" i="14"/>
  <c r="G302" i="14"/>
  <c r="H302" i="14"/>
  <c r="I302" i="14"/>
  <c r="J302" i="14"/>
  <c r="K302" i="14"/>
  <c r="L302" i="14"/>
  <c r="M302" i="14"/>
  <c r="N302" i="14"/>
  <c r="O302" i="14"/>
  <c r="P302" i="14"/>
  <c r="G303" i="14"/>
  <c r="H303" i="14"/>
  <c r="I303" i="14"/>
  <c r="J303" i="14"/>
  <c r="K303" i="14"/>
  <c r="L303" i="14"/>
  <c r="M303" i="14"/>
  <c r="N303" i="14"/>
  <c r="O303" i="14"/>
  <c r="P303" i="14"/>
  <c r="G304" i="14"/>
  <c r="H304" i="14"/>
  <c r="I304" i="14"/>
  <c r="J304" i="14"/>
  <c r="K304" i="14"/>
  <c r="L304" i="14"/>
  <c r="M304" i="14"/>
  <c r="N304" i="14"/>
  <c r="O304" i="14"/>
  <c r="P304" i="14"/>
  <c r="G305" i="14"/>
  <c r="H305" i="14"/>
  <c r="I305" i="14"/>
  <c r="J305" i="14"/>
  <c r="K305" i="14"/>
  <c r="L305" i="14"/>
  <c r="M305" i="14"/>
  <c r="N305" i="14"/>
  <c r="O305" i="14"/>
  <c r="P305" i="14"/>
  <c r="G306" i="14"/>
  <c r="H306" i="14"/>
  <c r="I306" i="14"/>
  <c r="J306" i="14"/>
  <c r="K306" i="14"/>
  <c r="L306" i="14"/>
  <c r="M306" i="14"/>
  <c r="N306" i="14"/>
  <c r="O306" i="14"/>
  <c r="P306" i="14"/>
  <c r="G307" i="14"/>
  <c r="H307" i="14"/>
  <c r="I307" i="14"/>
  <c r="J307" i="14"/>
  <c r="K307" i="14"/>
  <c r="L307" i="14"/>
  <c r="M307" i="14"/>
  <c r="N307" i="14"/>
  <c r="O307" i="14"/>
  <c r="P307" i="14"/>
  <c r="R235" i="14" l="1"/>
  <c r="E235" i="14" s="1"/>
  <c r="R236" i="14"/>
  <c r="E236" i="14" s="1"/>
  <c r="R237" i="14"/>
  <c r="E237" i="14" s="1"/>
  <c r="R238" i="14"/>
  <c r="E238" i="14" s="1"/>
  <c r="R239" i="14"/>
  <c r="E239" i="14" s="1"/>
  <c r="R240" i="14"/>
  <c r="E240" i="14" s="1"/>
  <c r="R241" i="14"/>
  <c r="E241" i="14" s="1"/>
  <c r="R242" i="14"/>
  <c r="E242" i="14" s="1"/>
  <c r="R243" i="14"/>
  <c r="E243" i="14" s="1"/>
  <c r="R244" i="14"/>
  <c r="E244" i="14" s="1"/>
  <c r="R245" i="14"/>
  <c r="E245" i="14" s="1"/>
  <c r="R246" i="14"/>
  <c r="E246" i="14" s="1"/>
  <c r="R247" i="14"/>
  <c r="E247" i="14" s="1"/>
  <c r="R248" i="14"/>
  <c r="E248" i="14" s="1"/>
  <c r="R249" i="14"/>
  <c r="E249" i="14" s="1"/>
  <c r="R250" i="14"/>
  <c r="E250" i="14" s="1"/>
  <c r="R251" i="14"/>
  <c r="E251" i="14" s="1"/>
  <c r="R252" i="14"/>
  <c r="E252" i="14" s="1"/>
  <c r="R253" i="14"/>
  <c r="E253" i="14" s="1"/>
  <c r="R254" i="14"/>
  <c r="E254" i="14" s="1"/>
  <c r="R255" i="14"/>
  <c r="E255" i="14" s="1"/>
  <c r="R256" i="14"/>
  <c r="E256" i="14" s="1"/>
  <c r="R257" i="14"/>
  <c r="E257" i="14" s="1"/>
  <c r="R258" i="14"/>
  <c r="E258" i="14" s="1"/>
  <c r="R259" i="14"/>
  <c r="E259" i="14" s="1"/>
  <c r="R260" i="14"/>
  <c r="E260" i="14" s="1"/>
  <c r="R261" i="14"/>
  <c r="E261" i="14" s="1"/>
  <c r="R262" i="14"/>
  <c r="E262" i="14" s="1"/>
  <c r="R263" i="14"/>
  <c r="E263" i="14" s="1"/>
  <c r="R264" i="14"/>
  <c r="E264" i="14" s="1"/>
  <c r="R265" i="14"/>
  <c r="E265" i="14" s="1"/>
  <c r="R266" i="14"/>
  <c r="E266" i="14" s="1"/>
  <c r="R267" i="14"/>
  <c r="E267" i="14" s="1"/>
  <c r="R268" i="14"/>
  <c r="E268" i="14" s="1"/>
  <c r="R269" i="14"/>
  <c r="E269" i="14" s="1"/>
  <c r="R270" i="14"/>
  <c r="E270" i="14" s="1"/>
  <c r="R271" i="14"/>
  <c r="E271" i="14" s="1"/>
  <c r="R272" i="14"/>
  <c r="E272" i="14" s="1"/>
  <c r="R273" i="14"/>
  <c r="E273" i="14" s="1"/>
  <c r="R274" i="14"/>
  <c r="E274" i="14" s="1"/>
  <c r="R275" i="14"/>
  <c r="E275" i="14" s="1"/>
  <c r="R276" i="14"/>
  <c r="E276" i="14" s="1"/>
  <c r="R277" i="14"/>
  <c r="E277" i="14" s="1"/>
  <c r="R278" i="14"/>
  <c r="E278" i="14" s="1"/>
  <c r="R279" i="14"/>
  <c r="E279" i="14" s="1"/>
  <c r="R280" i="14"/>
  <c r="E280" i="14" s="1"/>
  <c r="R281" i="14"/>
  <c r="E281" i="14" s="1"/>
  <c r="R282" i="14"/>
  <c r="E282" i="14" s="1"/>
  <c r="R283" i="14"/>
  <c r="E283" i="14" s="1"/>
  <c r="R284" i="14"/>
  <c r="E284" i="14" s="1"/>
  <c r="R285" i="14"/>
  <c r="E285" i="14" s="1"/>
  <c r="R286" i="14"/>
  <c r="E286" i="14" s="1"/>
  <c r="R287" i="14"/>
  <c r="E287" i="14" s="1"/>
  <c r="R288" i="14"/>
  <c r="E288" i="14" s="1"/>
  <c r="R289" i="14"/>
  <c r="E289" i="14" s="1"/>
  <c r="R290" i="14"/>
  <c r="E290" i="14" s="1"/>
  <c r="R291" i="14"/>
  <c r="E291" i="14" s="1"/>
  <c r="R292" i="14"/>
  <c r="E292" i="14" s="1"/>
  <c r="R293" i="14"/>
  <c r="E293" i="14" s="1"/>
  <c r="R294" i="14"/>
  <c r="E294" i="14" s="1"/>
  <c r="R295" i="14"/>
  <c r="E295" i="14" s="1"/>
  <c r="R296" i="14"/>
  <c r="E296" i="14" s="1"/>
  <c r="R297" i="14"/>
  <c r="E297" i="14" s="1"/>
  <c r="R298" i="14"/>
  <c r="E298" i="14" s="1"/>
  <c r="R299" i="14"/>
  <c r="E299" i="14" s="1"/>
  <c r="R300" i="14"/>
  <c r="R301" i="14"/>
  <c r="R302" i="14"/>
  <c r="R303" i="14"/>
  <c r="R304" i="14"/>
  <c r="R305" i="14"/>
  <c r="R306" i="14"/>
  <c r="R307" i="14"/>
  <c r="K247" i="33" l="1"/>
  <c r="K247" i="34" s="1"/>
  <c r="K257" i="33"/>
  <c r="K257" i="34" s="1"/>
  <c r="K271" i="33"/>
  <c r="K271" i="34" s="1"/>
  <c r="K282" i="33"/>
  <c r="K282" i="34" s="1"/>
  <c r="K289" i="33"/>
  <c r="K289" i="34" s="1"/>
  <c r="K236" i="33"/>
  <c r="K236" i="34" s="1"/>
  <c r="K240" i="33"/>
  <c r="K240" i="34" s="1"/>
  <c r="K244" i="33"/>
  <c r="K244" i="34" s="1"/>
  <c r="K251" i="33"/>
  <c r="K251" i="34" s="1"/>
  <c r="K254" i="33"/>
  <c r="K254" i="34" s="1"/>
  <c r="K258" i="33"/>
  <c r="K258" i="34" s="1"/>
  <c r="K262" i="33"/>
  <c r="K262" i="34" s="1"/>
  <c r="K265" i="33"/>
  <c r="K265" i="34" s="1"/>
  <c r="K268" i="33"/>
  <c r="K268" i="34" s="1"/>
  <c r="K272" i="33"/>
  <c r="K272" i="34" s="1"/>
  <c r="K276" i="33"/>
  <c r="K276" i="34" s="1"/>
  <c r="K283" i="33"/>
  <c r="K283" i="34" s="1"/>
  <c r="K286" i="33"/>
  <c r="K286" i="34" s="1"/>
  <c r="K290" i="33"/>
  <c r="K290" i="34" s="1"/>
  <c r="K294" i="33"/>
  <c r="K294" i="34" s="1"/>
  <c r="K297" i="33"/>
  <c r="K297" i="34" s="1"/>
  <c r="K300" i="33"/>
  <c r="K300" i="34" s="1"/>
  <c r="Q302" i="14"/>
  <c r="K304" i="33"/>
  <c r="K304" i="34" s="1"/>
  <c r="Q306" i="14"/>
  <c r="K243" i="33"/>
  <c r="K243" i="34" s="1"/>
  <c r="K250" i="33"/>
  <c r="K250" i="34" s="1"/>
  <c r="K261" i="33"/>
  <c r="K261" i="34" s="1"/>
  <c r="K279" i="33"/>
  <c r="K279" i="34" s="1"/>
  <c r="K293" i="33"/>
  <c r="K293" i="34" s="1"/>
  <c r="K303" i="33"/>
  <c r="K303" i="34" s="1"/>
  <c r="Q305" i="14"/>
  <c r="K237" i="33"/>
  <c r="K237" i="34" s="1"/>
  <c r="K241" i="33"/>
  <c r="K241" i="34" s="1"/>
  <c r="K245" i="33"/>
  <c r="K245" i="34" s="1"/>
  <c r="K248" i="33"/>
  <c r="K248" i="34" s="1"/>
  <c r="K255" i="33"/>
  <c r="K255" i="34" s="1"/>
  <c r="K259" i="33"/>
  <c r="K259" i="34" s="1"/>
  <c r="K263" i="33"/>
  <c r="K263" i="34" s="1"/>
  <c r="K266" i="33"/>
  <c r="K266" i="34" s="1"/>
  <c r="K269" i="33"/>
  <c r="K269" i="34" s="1"/>
  <c r="K273" i="33"/>
  <c r="K273" i="34" s="1"/>
  <c r="K277" i="33"/>
  <c r="K277" i="34" s="1"/>
  <c r="K280" i="33"/>
  <c r="K280" i="34" s="1"/>
  <c r="K287" i="33"/>
  <c r="K287" i="34" s="1"/>
  <c r="K291" i="33"/>
  <c r="K291" i="34" s="1"/>
  <c r="K295" i="33"/>
  <c r="K295" i="34" s="1"/>
  <c r="K298" i="33"/>
  <c r="K298" i="34" s="1"/>
  <c r="Q300" i="14"/>
  <c r="K301" i="33"/>
  <c r="K301" i="34" s="1"/>
  <c r="Q303" i="14"/>
  <c r="K305" i="33"/>
  <c r="K305" i="34" s="1"/>
  <c r="Q307" i="14"/>
  <c r="K239" i="33"/>
  <c r="K239" i="34" s="1"/>
  <c r="K253" i="33"/>
  <c r="K253" i="34" s="1"/>
  <c r="K264" i="33"/>
  <c r="K264" i="34" s="1"/>
  <c r="K275" i="33"/>
  <c r="K275" i="34" s="1"/>
  <c r="K285" i="33"/>
  <c r="K285" i="34" s="1"/>
  <c r="K296" i="33"/>
  <c r="K296" i="34" s="1"/>
  <c r="K238" i="33"/>
  <c r="K238" i="34" s="1"/>
  <c r="K242" i="33"/>
  <c r="K242" i="34" s="1"/>
  <c r="K246" i="33"/>
  <c r="K246" i="34" s="1"/>
  <c r="K249" i="33"/>
  <c r="K249" i="34" s="1"/>
  <c r="K252" i="33"/>
  <c r="K252" i="34" s="1"/>
  <c r="K256" i="33"/>
  <c r="K256" i="34" s="1"/>
  <c r="K260" i="33"/>
  <c r="K260" i="34" s="1"/>
  <c r="K267" i="33"/>
  <c r="K267" i="34" s="1"/>
  <c r="K270" i="33"/>
  <c r="K270" i="34" s="1"/>
  <c r="K274" i="33"/>
  <c r="K274" i="34" s="1"/>
  <c r="K278" i="33"/>
  <c r="K278" i="34" s="1"/>
  <c r="K281" i="33"/>
  <c r="K281" i="34" s="1"/>
  <c r="K284" i="33"/>
  <c r="K284" i="34" s="1"/>
  <c r="K288" i="33"/>
  <c r="K288" i="34" s="1"/>
  <c r="K292" i="33"/>
  <c r="K292" i="34" s="1"/>
  <c r="K299" i="33"/>
  <c r="K299" i="34" s="1"/>
  <c r="Q301" i="14"/>
  <c r="K302" i="33"/>
  <c r="K302" i="34" s="1"/>
  <c r="Q304" i="14"/>
  <c r="R80" i="14" l="1"/>
  <c r="E80" i="14" s="1"/>
  <c r="R82" i="14"/>
  <c r="E82" i="14" s="1"/>
  <c r="R83" i="14"/>
  <c r="E83" i="14" s="1"/>
  <c r="R86" i="14"/>
  <c r="E86" i="14" s="1"/>
  <c r="R87" i="14"/>
  <c r="E87" i="14" s="1"/>
  <c r="R88" i="14"/>
  <c r="E88" i="14" s="1"/>
  <c r="R90" i="14"/>
  <c r="E90" i="14" s="1"/>
  <c r="R91" i="14"/>
  <c r="E91" i="14" s="1"/>
  <c r="R95" i="14"/>
  <c r="E95" i="14" s="1"/>
  <c r="R98" i="14"/>
  <c r="E98" i="14" s="1"/>
  <c r="R100" i="14"/>
  <c r="E100" i="14" s="1"/>
  <c r="R102" i="14"/>
  <c r="E102" i="14" s="1"/>
  <c r="R103" i="14"/>
  <c r="E103" i="14" s="1"/>
  <c r="R105" i="14"/>
  <c r="E105" i="14" s="1"/>
  <c r="R106" i="14"/>
  <c r="E106" i="14" s="1"/>
  <c r="R107" i="14"/>
  <c r="E107" i="14" s="1"/>
  <c r="R110" i="14"/>
  <c r="E110" i="14" s="1"/>
  <c r="R111" i="14"/>
  <c r="E111" i="14" s="1"/>
  <c r="R114" i="14"/>
  <c r="E114" i="14" s="1"/>
  <c r="R115" i="14"/>
  <c r="E115" i="14" s="1"/>
  <c r="R119" i="14"/>
  <c r="E119" i="14" s="1"/>
  <c r="R122" i="14"/>
  <c r="E122" i="14" s="1"/>
  <c r="R125" i="14"/>
  <c r="E125" i="14" s="1"/>
  <c r="R127" i="14"/>
  <c r="E127" i="14" s="1"/>
  <c r="R128" i="14"/>
  <c r="E128" i="14" s="1"/>
  <c r="R129" i="14"/>
  <c r="E129" i="14" s="1"/>
  <c r="R130" i="14"/>
  <c r="E130" i="14" s="1"/>
  <c r="R131" i="14"/>
  <c r="E131" i="14" s="1"/>
  <c r="R132" i="14"/>
  <c r="E132" i="14" s="1"/>
  <c r="R134" i="14"/>
  <c r="E134" i="14" s="1"/>
  <c r="R136" i="14"/>
  <c r="E136" i="14" s="1"/>
  <c r="R137" i="14"/>
  <c r="E137" i="14" s="1"/>
  <c r="R138" i="14"/>
  <c r="E138" i="14" s="1"/>
  <c r="R139" i="14"/>
  <c r="E139" i="14" s="1"/>
  <c r="R140" i="14"/>
  <c r="E140" i="14" s="1"/>
  <c r="R141" i="14"/>
  <c r="E141" i="14" s="1"/>
  <c r="R142" i="14"/>
  <c r="E142" i="14" s="1"/>
  <c r="R143" i="14"/>
  <c r="E143" i="14" s="1"/>
  <c r="R144" i="14"/>
  <c r="E144" i="14" s="1"/>
  <c r="R145" i="14"/>
  <c r="E145" i="14" s="1"/>
  <c r="R146" i="14"/>
  <c r="E146" i="14" s="1"/>
  <c r="R147" i="14"/>
  <c r="E147" i="14" s="1"/>
  <c r="R148" i="14"/>
  <c r="E148" i="14" s="1"/>
  <c r="R150" i="14"/>
  <c r="E150" i="14" s="1"/>
  <c r="R153" i="14"/>
  <c r="E153" i="14" s="1"/>
  <c r="R154" i="14"/>
  <c r="E154" i="14" s="1"/>
  <c r="R155" i="14"/>
  <c r="E155" i="14" s="1"/>
  <c r="R156" i="14"/>
  <c r="E156" i="14" s="1"/>
  <c r="R158" i="14"/>
  <c r="E158" i="14" s="1"/>
  <c r="R159" i="14"/>
  <c r="E159" i="14" s="1"/>
  <c r="R160" i="14"/>
  <c r="E160" i="14" s="1"/>
  <c r="R161" i="14"/>
  <c r="E161" i="14" s="1"/>
  <c r="R162" i="14"/>
  <c r="E162" i="14" s="1"/>
  <c r="R163" i="14"/>
  <c r="E163" i="14" s="1"/>
  <c r="R164" i="14"/>
  <c r="E164" i="14" s="1"/>
  <c r="R165" i="14"/>
  <c r="E165" i="14" s="1"/>
  <c r="R167" i="14"/>
  <c r="E167" i="14" s="1"/>
  <c r="R168" i="14"/>
  <c r="E168" i="14" s="1"/>
  <c r="R169" i="14"/>
  <c r="E169" i="14" s="1"/>
  <c r="R170" i="14"/>
  <c r="E170" i="14" s="1"/>
  <c r="R171" i="14"/>
  <c r="E171" i="14" s="1"/>
  <c r="R172" i="14"/>
  <c r="E172" i="14" s="1"/>
  <c r="R174" i="14"/>
  <c r="E174" i="14" s="1"/>
  <c r="R176" i="14"/>
  <c r="E176" i="14" s="1"/>
  <c r="E178" i="14"/>
  <c r="E179" i="14"/>
  <c r="R181" i="14"/>
  <c r="E181" i="14" s="1"/>
  <c r="R183" i="14"/>
  <c r="E183" i="14" s="1"/>
  <c r="R184" i="14"/>
  <c r="E184" i="14" s="1"/>
  <c r="R185" i="14"/>
  <c r="E185" i="14" s="1"/>
  <c r="R186" i="14"/>
  <c r="E186" i="14" s="1"/>
  <c r="R187" i="14"/>
  <c r="E187" i="14" s="1"/>
  <c r="R188" i="14"/>
  <c r="E188" i="14" s="1"/>
  <c r="R189" i="14"/>
  <c r="E189" i="14" s="1"/>
  <c r="R190" i="14"/>
  <c r="E190" i="14" s="1"/>
  <c r="R191" i="14"/>
  <c r="E191" i="14" s="1"/>
  <c r="R192" i="14"/>
  <c r="E192" i="14" s="1"/>
  <c r="R194" i="14"/>
  <c r="E194" i="14" s="1"/>
  <c r="R195" i="14"/>
  <c r="E195" i="14" s="1"/>
  <c r="R196" i="14"/>
  <c r="E196" i="14" s="1"/>
  <c r="R197" i="14"/>
  <c r="E197" i="14" s="1"/>
  <c r="R198" i="14"/>
  <c r="E198" i="14" s="1"/>
  <c r="R199" i="14"/>
  <c r="E199" i="14" s="1"/>
  <c r="R201" i="14"/>
  <c r="E201" i="14" s="1"/>
  <c r="R202" i="14"/>
  <c r="E202" i="14" s="1"/>
  <c r="R203" i="14"/>
  <c r="E203" i="14" s="1"/>
  <c r="R204" i="14"/>
  <c r="E204" i="14" s="1"/>
  <c r="R205" i="14"/>
  <c r="E205" i="14" s="1"/>
  <c r="R206" i="14"/>
  <c r="E206" i="14" s="1"/>
  <c r="R208" i="14"/>
  <c r="E208" i="14" s="1"/>
  <c r="R210" i="14"/>
  <c r="E210" i="14" s="1"/>
  <c r="R211" i="14"/>
  <c r="E211" i="14" s="1"/>
  <c r="R212" i="14"/>
  <c r="E212" i="14" s="1"/>
  <c r="R213" i="14"/>
  <c r="E213" i="14" s="1"/>
  <c r="R215" i="14"/>
  <c r="E215" i="14" s="1"/>
  <c r="R217" i="14"/>
  <c r="E217" i="14" s="1"/>
  <c r="R218" i="14"/>
  <c r="E218" i="14" s="1"/>
  <c r="R219" i="14"/>
  <c r="E219" i="14" s="1"/>
  <c r="R220" i="14"/>
  <c r="E220" i="14" s="1"/>
  <c r="R221" i="14"/>
  <c r="E221" i="14" s="1"/>
  <c r="R222" i="14"/>
  <c r="E222" i="14" s="1"/>
  <c r="R224" i="14"/>
  <c r="E224" i="14" s="1"/>
  <c r="R226" i="14"/>
  <c r="E226" i="14" s="1"/>
  <c r="R227" i="14"/>
  <c r="E227" i="14" s="1"/>
  <c r="R228" i="14"/>
  <c r="E228" i="14" s="1"/>
  <c r="R229" i="14"/>
  <c r="E229" i="14" s="1"/>
  <c r="R230" i="14"/>
  <c r="E230" i="14" s="1"/>
  <c r="R233" i="14"/>
  <c r="E233" i="14" s="1"/>
  <c r="R234" i="14"/>
  <c r="E234" i="14" s="1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K107" i="25"/>
  <c r="K108" i="25"/>
  <c r="K109" i="25"/>
  <c r="K110" i="25"/>
  <c r="K111" i="25"/>
  <c r="K112" i="25"/>
  <c r="K113" i="25"/>
  <c r="K114" i="25"/>
  <c r="K116" i="25"/>
  <c r="K117" i="25"/>
  <c r="K118" i="25"/>
  <c r="K119" i="25"/>
  <c r="K120" i="25"/>
  <c r="K121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138" i="25"/>
  <c r="K139" i="25"/>
  <c r="K140" i="25"/>
  <c r="K141" i="25"/>
  <c r="K142" i="25"/>
  <c r="K143" i="25"/>
  <c r="K144" i="25"/>
  <c r="K145" i="25"/>
  <c r="K146" i="25"/>
  <c r="K147" i="25"/>
  <c r="K148" i="25"/>
  <c r="K150" i="25"/>
  <c r="K151" i="25"/>
  <c r="K152" i="25"/>
  <c r="K153" i="25"/>
  <c r="K154" i="25"/>
  <c r="K155" i="25"/>
  <c r="K156" i="25"/>
  <c r="K157" i="25"/>
  <c r="K158" i="25"/>
  <c r="K159" i="25"/>
  <c r="K160" i="25"/>
  <c r="K161" i="25"/>
  <c r="K162" i="25"/>
  <c r="K163" i="25"/>
  <c r="K164" i="25"/>
  <c r="K165" i="25"/>
  <c r="K167" i="25"/>
  <c r="K169" i="25"/>
  <c r="K170" i="25"/>
  <c r="K171" i="25"/>
  <c r="K172" i="25"/>
  <c r="K173" i="25"/>
  <c r="K174" i="25"/>
  <c r="K179" i="25"/>
  <c r="K180" i="25"/>
  <c r="K182" i="25"/>
  <c r="K183" i="25"/>
  <c r="K184" i="25"/>
  <c r="K185" i="25"/>
  <c r="K186" i="25"/>
  <c r="K188" i="25"/>
  <c r="K191" i="25"/>
  <c r="K192" i="25"/>
  <c r="K194" i="25"/>
  <c r="K195" i="25"/>
  <c r="K196" i="25"/>
  <c r="K197" i="25"/>
  <c r="K198" i="25"/>
  <c r="K199" i="25"/>
  <c r="K201" i="25"/>
  <c r="K202" i="25"/>
  <c r="K203" i="25"/>
  <c r="K204" i="25"/>
  <c r="K205" i="25"/>
  <c r="K206" i="25"/>
  <c r="K207" i="25"/>
  <c r="K209" i="25"/>
  <c r="K210" i="25"/>
  <c r="K211" i="25"/>
  <c r="K212" i="25"/>
  <c r="K213" i="25"/>
  <c r="K214" i="25"/>
  <c r="K215" i="25"/>
  <c r="K217" i="25"/>
  <c r="K218" i="25"/>
  <c r="K219" i="25"/>
  <c r="K221" i="25"/>
  <c r="K222" i="25"/>
  <c r="K223" i="25"/>
  <c r="K225" i="25"/>
  <c r="K226" i="25"/>
  <c r="K227" i="25"/>
  <c r="K229" i="25"/>
  <c r="K230" i="25"/>
  <c r="K231" i="25"/>
  <c r="K228" i="25" l="1"/>
  <c r="K228" i="26" s="1"/>
  <c r="K228" i="27" s="1"/>
  <c r="K224" i="25"/>
  <c r="K224" i="26" s="1"/>
  <c r="K224" i="27" s="1"/>
  <c r="K220" i="25"/>
  <c r="K220" i="26" s="1"/>
  <c r="K220" i="27" s="1"/>
  <c r="K216" i="25"/>
  <c r="K216" i="26" s="1"/>
  <c r="K216" i="27" s="1"/>
  <c r="K208" i="25"/>
  <c r="K200" i="25"/>
  <c r="K200" i="26" s="1"/>
  <c r="K200" i="27" s="1"/>
  <c r="K190" i="25"/>
  <c r="K168" i="25"/>
  <c r="K166" i="25"/>
  <c r="K307" i="26"/>
  <c r="K115" i="25"/>
  <c r="K193" i="25"/>
  <c r="K193" i="26" s="1"/>
  <c r="K193" i="27" s="1"/>
  <c r="K189" i="25"/>
  <c r="K189" i="26" s="1"/>
  <c r="K189" i="27" s="1"/>
  <c r="K187" i="25"/>
  <c r="K181" i="25"/>
  <c r="K181" i="26" s="1"/>
  <c r="K181" i="27" s="1"/>
  <c r="K233" i="26"/>
  <c r="K233" i="27" s="1"/>
  <c r="K10" i="26"/>
  <c r="K10" i="27" s="1"/>
  <c r="K155" i="26"/>
  <c r="K155" i="27" s="1"/>
  <c r="K170" i="26"/>
  <c r="K170" i="27" s="1"/>
  <c r="K109" i="26"/>
  <c r="K109" i="27" s="1"/>
  <c r="K206" i="26"/>
  <c r="K206" i="27" s="1"/>
  <c r="K120" i="26"/>
  <c r="K120" i="27" s="1"/>
  <c r="K126" i="26"/>
  <c r="K126" i="27" s="1"/>
  <c r="K213" i="26"/>
  <c r="K213" i="27" s="1"/>
  <c r="K163" i="26"/>
  <c r="K163" i="27" s="1"/>
  <c r="K159" i="26"/>
  <c r="K159" i="27" s="1"/>
  <c r="K137" i="26"/>
  <c r="K137" i="27" s="1"/>
  <c r="K133" i="26"/>
  <c r="K133" i="27" s="1"/>
  <c r="K105" i="26"/>
  <c r="K105" i="27" s="1"/>
  <c r="K217" i="26"/>
  <c r="K217" i="27" s="1"/>
  <c r="K138" i="26"/>
  <c r="K138" i="27" s="1"/>
  <c r="K110" i="26"/>
  <c r="K110" i="27" s="1"/>
  <c r="K192" i="26"/>
  <c r="K192" i="27" s="1"/>
  <c r="K185" i="26"/>
  <c r="K185" i="27" s="1"/>
  <c r="K146" i="26"/>
  <c r="K146" i="27" s="1"/>
  <c r="K142" i="26"/>
  <c r="K142" i="27" s="1"/>
  <c r="K98" i="26"/>
  <c r="K98" i="27" s="1"/>
  <c r="K221" i="26"/>
  <c r="K221" i="27" s="1"/>
  <c r="K184" i="26"/>
  <c r="K184" i="27" s="1"/>
  <c r="K180" i="26"/>
  <c r="K180" i="27" s="1"/>
  <c r="K154" i="26"/>
  <c r="K154" i="27" s="1"/>
  <c r="K121" i="26"/>
  <c r="K121" i="27" s="1"/>
  <c r="K114" i="26"/>
  <c r="K114" i="27" s="1"/>
  <c r="K94" i="26"/>
  <c r="K94" i="27" s="1"/>
  <c r="K196" i="26"/>
  <c r="K196" i="27" s="1"/>
  <c r="K158" i="26"/>
  <c r="K158" i="27" s="1"/>
  <c r="K97" i="26"/>
  <c r="K97" i="27" s="1"/>
  <c r="K111" i="26"/>
  <c r="K111" i="27" s="1"/>
  <c r="K96" i="26"/>
  <c r="K96" i="27" s="1"/>
  <c r="K99" i="26"/>
  <c r="K99" i="27" s="1"/>
  <c r="K104" i="26"/>
  <c r="K104" i="27" s="1"/>
  <c r="K140" i="26"/>
  <c r="K140" i="27" s="1"/>
  <c r="K101" i="26"/>
  <c r="K101" i="27" s="1"/>
  <c r="K134" i="26"/>
  <c r="K134" i="27" s="1"/>
  <c r="K113" i="26"/>
  <c r="K113" i="27" s="1"/>
  <c r="K227" i="26"/>
  <c r="K227" i="27" s="1"/>
  <c r="K202" i="26"/>
  <c r="K202" i="27" s="1"/>
  <c r="K195" i="26"/>
  <c r="K195" i="27" s="1"/>
  <c r="K191" i="26"/>
  <c r="K191" i="27" s="1"/>
  <c r="K226" i="26"/>
  <c r="K226" i="27" s="1"/>
  <c r="K222" i="26"/>
  <c r="K222" i="27" s="1"/>
  <c r="K187" i="26"/>
  <c r="K187" i="27" s="1"/>
  <c r="K179" i="26"/>
  <c r="K179" i="27" s="1"/>
  <c r="K153" i="26"/>
  <c r="K153" i="27" s="1"/>
  <c r="K203" i="26"/>
  <c r="K203" i="27" s="1"/>
  <c r="K162" i="26"/>
  <c r="K162" i="27" s="1"/>
  <c r="K173" i="26"/>
  <c r="K173" i="27" s="1"/>
  <c r="K164" i="26"/>
  <c r="K164" i="27" s="1"/>
  <c r="K212" i="26"/>
  <c r="K212" i="27" s="1"/>
  <c r="K210" i="26"/>
  <c r="K210" i="27" s="1"/>
  <c r="K201" i="26"/>
  <c r="K201" i="27" s="1"/>
  <c r="K225" i="26"/>
  <c r="K225" i="27" s="1"/>
  <c r="K209" i="26"/>
  <c r="K209" i="27" s="1"/>
  <c r="K207" i="26"/>
  <c r="K207" i="27" s="1"/>
  <c r="K188" i="26"/>
  <c r="K188" i="27" s="1"/>
  <c r="K150" i="26"/>
  <c r="K150" i="27" s="1"/>
  <c r="K145" i="26"/>
  <c r="K145" i="27" s="1"/>
  <c r="K143" i="26"/>
  <c r="K143" i="27" s="1"/>
  <c r="K136" i="26"/>
  <c r="K136" i="27" s="1"/>
  <c r="K132" i="26"/>
  <c r="K132" i="27" s="1"/>
  <c r="K128" i="26"/>
  <c r="K128" i="27" s="1"/>
  <c r="K167" i="26"/>
  <c r="K167" i="27" s="1"/>
  <c r="K116" i="26"/>
  <c r="K116" i="27" s="1"/>
  <c r="K106" i="26"/>
  <c r="K106" i="27" s="1"/>
  <c r="K102" i="26"/>
  <c r="K102" i="27" s="1"/>
  <c r="K157" i="26"/>
  <c r="K157" i="27" s="1"/>
  <c r="K148" i="26"/>
  <c r="K148" i="27" s="1"/>
  <c r="K144" i="26"/>
  <c r="K144" i="27" s="1"/>
  <c r="K135" i="26"/>
  <c r="K135" i="27" s="1"/>
  <c r="K131" i="26"/>
  <c r="K131" i="27" s="1"/>
  <c r="K92" i="26"/>
  <c r="K92" i="27" s="1"/>
  <c r="R225" i="14"/>
  <c r="E225" i="14" s="1"/>
  <c r="R209" i="14"/>
  <c r="E209" i="14" s="1"/>
  <c r="R182" i="14"/>
  <c r="E182" i="14" s="1"/>
  <c r="R175" i="14"/>
  <c r="E175" i="14" s="1"/>
  <c r="R152" i="14"/>
  <c r="E152" i="14" s="1"/>
  <c r="R126" i="14"/>
  <c r="E126" i="14" s="1"/>
  <c r="R108" i="14"/>
  <c r="E108" i="14" s="1"/>
  <c r="R216" i="14"/>
  <c r="E216" i="14" s="1"/>
  <c r="R214" i="14"/>
  <c r="E214" i="14" s="1"/>
  <c r="R118" i="14"/>
  <c r="E118" i="14" s="1"/>
  <c r="R223" i="14"/>
  <c r="E223" i="14" s="1"/>
  <c r="R193" i="14"/>
  <c r="E193" i="14" s="1"/>
  <c r="R99" i="14"/>
  <c r="E99" i="14" s="1"/>
  <c r="R94" i="14"/>
  <c r="E94" i="14" s="1"/>
  <c r="R232" i="14"/>
  <c r="E232" i="14" s="1"/>
  <c r="R116" i="14"/>
  <c r="E116" i="14" s="1"/>
  <c r="R101" i="14"/>
  <c r="E101" i="14" s="1"/>
  <c r="R85" i="14"/>
  <c r="E85" i="14" s="1"/>
  <c r="R200" i="14"/>
  <c r="E200" i="14" s="1"/>
  <c r="R173" i="14"/>
  <c r="E173" i="14" s="1"/>
  <c r="R149" i="14"/>
  <c r="E149" i="14" s="1"/>
  <c r="R135" i="14"/>
  <c r="E135" i="14" s="1"/>
  <c r="R123" i="14"/>
  <c r="E123" i="14" s="1"/>
  <c r="R121" i="14"/>
  <c r="E121" i="14" s="1"/>
  <c r="R113" i="14"/>
  <c r="E113" i="14" s="1"/>
  <c r="R104" i="14"/>
  <c r="E104" i="14" s="1"/>
  <c r="R97" i="14"/>
  <c r="E97" i="14" s="1"/>
  <c r="R81" i="14"/>
  <c r="E81" i="14" s="1"/>
  <c r="R157" i="14"/>
  <c r="E157" i="14" s="1"/>
  <c r="R133" i="14"/>
  <c r="E133" i="14" s="1"/>
  <c r="R124" i="14"/>
  <c r="E124" i="14" s="1"/>
  <c r="R231" i="14"/>
  <c r="E231" i="14" s="1"/>
  <c r="R117" i="14"/>
  <c r="E117" i="14" s="1"/>
  <c r="R109" i="14"/>
  <c r="E109" i="14" s="1"/>
  <c r="R93" i="14"/>
  <c r="E93" i="14" s="1"/>
  <c r="R84" i="14"/>
  <c r="E84" i="14" s="1"/>
  <c r="R207" i="14"/>
  <c r="E207" i="14" s="1"/>
  <c r="R166" i="14"/>
  <c r="E166" i="14" s="1"/>
  <c r="R92" i="14"/>
  <c r="E92" i="14" s="1"/>
  <c r="R120" i="14"/>
  <c r="E120" i="14" s="1"/>
  <c r="R112" i="14"/>
  <c r="E112" i="14" s="1"/>
  <c r="R96" i="14"/>
  <c r="E96" i="14" s="1"/>
  <c r="R89" i="14"/>
  <c r="E89" i="14" s="1"/>
  <c r="K95" i="26"/>
  <c r="K95" i="27" s="1"/>
  <c r="K100" i="26"/>
  <c r="K100" i="27" s="1"/>
  <c r="K91" i="26"/>
  <c r="K91" i="27" s="1"/>
  <c r="K103" i="26"/>
  <c r="K103" i="27" s="1"/>
  <c r="K108" i="26"/>
  <c r="K108" i="27" s="1"/>
  <c r="K93" i="26"/>
  <c r="K93" i="27" s="1"/>
  <c r="K307" i="27" l="1"/>
  <c r="K307" i="28" s="1"/>
  <c r="K307" i="29" s="1"/>
  <c r="K307" i="30" s="1"/>
  <c r="K122" i="26"/>
  <c r="K122" i="27" s="1"/>
  <c r="K122" i="28" s="1"/>
  <c r="K122" i="29" s="1"/>
  <c r="K122" i="30" s="1"/>
  <c r="K122" i="31" s="1"/>
  <c r="K122" i="32" s="1"/>
  <c r="K122" i="33" s="1"/>
  <c r="K122" i="34" s="1"/>
  <c r="K129" i="26"/>
  <c r="K129" i="27" s="1"/>
  <c r="K129" i="28" s="1"/>
  <c r="K129" i="29" s="1"/>
  <c r="K129" i="30" s="1"/>
  <c r="K129" i="31" s="1"/>
  <c r="K129" i="32" s="1"/>
  <c r="K129" i="33" s="1"/>
  <c r="K129" i="34" s="1"/>
  <c r="K171" i="26"/>
  <c r="K171" i="27" s="1"/>
  <c r="K171" i="28" s="1"/>
  <c r="K171" i="29" s="1"/>
  <c r="K171" i="30" s="1"/>
  <c r="K171" i="31" s="1"/>
  <c r="K171" i="32" s="1"/>
  <c r="K171" i="33" s="1"/>
  <c r="K171" i="34" s="1"/>
  <c r="K190" i="26"/>
  <c r="K190" i="27" s="1"/>
  <c r="K190" i="28" s="1"/>
  <c r="K190" i="29" s="1"/>
  <c r="K190" i="30" s="1"/>
  <c r="K190" i="31" s="1"/>
  <c r="K190" i="32" s="1"/>
  <c r="K190" i="33" s="1"/>
  <c r="K190" i="34" s="1"/>
  <c r="K204" i="26"/>
  <c r="K204" i="27" s="1"/>
  <c r="K204" i="28" s="1"/>
  <c r="K204" i="29" s="1"/>
  <c r="K204" i="30" s="1"/>
  <c r="K204" i="31" s="1"/>
  <c r="K204" i="32" s="1"/>
  <c r="K204" i="33" s="1"/>
  <c r="K204" i="34" s="1"/>
  <c r="K218" i="26"/>
  <c r="K218" i="27" s="1"/>
  <c r="K218" i="28" s="1"/>
  <c r="K218" i="29" s="1"/>
  <c r="K218" i="30" s="1"/>
  <c r="K218" i="31" s="1"/>
  <c r="K218" i="32" s="1"/>
  <c r="K218" i="33" s="1"/>
  <c r="K218" i="34" s="1"/>
  <c r="K124" i="26"/>
  <c r="K124" i="27" s="1"/>
  <c r="K124" i="28" s="1"/>
  <c r="K124" i="29" s="1"/>
  <c r="K124" i="30" s="1"/>
  <c r="K124" i="31" s="1"/>
  <c r="K124" i="32" s="1"/>
  <c r="K124" i="33" s="1"/>
  <c r="K124" i="34" s="1"/>
  <c r="K152" i="26"/>
  <c r="K152" i="27" s="1"/>
  <c r="K152" i="28" s="1"/>
  <c r="K152" i="29" s="1"/>
  <c r="K152" i="30" s="1"/>
  <c r="K152" i="31" s="1"/>
  <c r="K152" i="32" s="1"/>
  <c r="K152" i="33" s="1"/>
  <c r="K152" i="34" s="1"/>
  <c r="K165" i="26"/>
  <c r="K165" i="27" s="1"/>
  <c r="K165" i="28" s="1"/>
  <c r="K165" i="29" s="1"/>
  <c r="K165" i="30" s="1"/>
  <c r="K165" i="31" s="1"/>
  <c r="K165" i="32" s="1"/>
  <c r="K165" i="33" s="1"/>
  <c r="K165" i="34" s="1"/>
  <c r="K172" i="26"/>
  <c r="K172" i="27" s="1"/>
  <c r="K172" i="28" s="1"/>
  <c r="K172" i="29" s="1"/>
  <c r="K172" i="30" s="1"/>
  <c r="K172" i="31" s="1"/>
  <c r="K172" i="32" s="1"/>
  <c r="K172" i="33" s="1"/>
  <c r="K172" i="34" s="1"/>
  <c r="K197" i="26"/>
  <c r="K197" i="27" s="1"/>
  <c r="K197" i="28" s="1"/>
  <c r="K197" i="29" s="1"/>
  <c r="K197" i="30" s="1"/>
  <c r="K197" i="31" s="1"/>
  <c r="K197" i="32" s="1"/>
  <c r="K197" i="33" s="1"/>
  <c r="K197" i="34" s="1"/>
  <c r="K119" i="26"/>
  <c r="K119" i="27" s="1"/>
  <c r="K119" i="28" s="1"/>
  <c r="K119" i="29" s="1"/>
  <c r="K119" i="30" s="1"/>
  <c r="K119" i="31" s="1"/>
  <c r="K119" i="32" s="1"/>
  <c r="K119" i="33" s="1"/>
  <c r="K119" i="34" s="1"/>
  <c r="K147" i="26"/>
  <c r="K147" i="27" s="1"/>
  <c r="K147" i="28" s="1"/>
  <c r="K147" i="29" s="1"/>
  <c r="K147" i="30" s="1"/>
  <c r="K147" i="31" s="1"/>
  <c r="K147" i="32" s="1"/>
  <c r="K147" i="33" s="1"/>
  <c r="K147" i="34" s="1"/>
  <c r="K156" i="26"/>
  <c r="K156" i="27" s="1"/>
  <c r="K156" i="28" s="1"/>
  <c r="K156" i="29" s="1"/>
  <c r="K156" i="30" s="1"/>
  <c r="K156" i="31" s="1"/>
  <c r="K156" i="32" s="1"/>
  <c r="K156" i="33" s="1"/>
  <c r="K156" i="34" s="1"/>
  <c r="K186" i="26"/>
  <c r="K186" i="27" s="1"/>
  <c r="K186" i="28" s="1"/>
  <c r="K186" i="29" s="1"/>
  <c r="K186" i="30" s="1"/>
  <c r="K186" i="31" s="1"/>
  <c r="K186" i="32" s="1"/>
  <c r="K186" i="33" s="1"/>
  <c r="K186" i="34" s="1"/>
  <c r="K223" i="26"/>
  <c r="K223" i="27" s="1"/>
  <c r="K223" i="28" s="1"/>
  <c r="K223" i="29" s="1"/>
  <c r="K223" i="30" s="1"/>
  <c r="K223" i="31" s="1"/>
  <c r="K223" i="32" s="1"/>
  <c r="K223" i="33" s="1"/>
  <c r="K223" i="34" s="1"/>
  <c r="K183" i="26"/>
  <c r="K183" i="27" s="1"/>
  <c r="K183" i="28" s="1"/>
  <c r="K183" i="29" s="1"/>
  <c r="K183" i="30" s="1"/>
  <c r="K183" i="31" s="1"/>
  <c r="K183" i="32" s="1"/>
  <c r="K183" i="33" s="1"/>
  <c r="K183" i="34" s="1"/>
  <c r="K123" i="26"/>
  <c r="K123" i="27" s="1"/>
  <c r="K123" i="28" s="1"/>
  <c r="K123" i="29" s="1"/>
  <c r="K123" i="30" s="1"/>
  <c r="K123" i="31" s="1"/>
  <c r="K123" i="32" s="1"/>
  <c r="K123" i="33" s="1"/>
  <c r="K123" i="34" s="1"/>
  <c r="K117" i="26"/>
  <c r="K117" i="27" s="1"/>
  <c r="K117" i="28" s="1"/>
  <c r="K117" i="29" s="1"/>
  <c r="K117" i="30" s="1"/>
  <c r="K117" i="31" s="1"/>
  <c r="K117" i="32" s="1"/>
  <c r="K117" i="33" s="1"/>
  <c r="K117" i="34" s="1"/>
  <c r="K166" i="26"/>
  <c r="K166" i="27" s="1"/>
  <c r="K166" i="28" s="1"/>
  <c r="K166" i="29" s="1"/>
  <c r="K166" i="30" s="1"/>
  <c r="K166" i="31" s="1"/>
  <c r="K166" i="32" s="1"/>
  <c r="K166" i="33" s="1"/>
  <c r="K166" i="34" s="1"/>
  <c r="K205" i="26"/>
  <c r="K205" i="27" s="1"/>
  <c r="K205" i="28" s="1"/>
  <c r="K205" i="29" s="1"/>
  <c r="K205" i="30" s="1"/>
  <c r="K205" i="31" s="1"/>
  <c r="K205" i="32" s="1"/>
  <c r="K205" i="33" s="1"/>
  <c r="K205" i="34" s="1"/>
  <c r="K127" i="26"/>
  <c r="K127" i="27" s="1"/>
  <c r="K127" i="28" s="1"/>
  <c r="K127" i="29" s="1"/>
  <c r="K127" i="30" s="1"/>
  <c r="K127" i="31" s="1"/>
  <c r="K127" i="32" s="1"/>
  <c r="K127" i="33" s="1"/>
  <c r="K127" i="34" s="1"/>
  <c r="K151" i="26"/>
  <c r="K151" i="27" s="1"/>
  <c r="K151" i="28" s="1"/>
  <c r="K151" i="29" s="1"/>
  <c r="K151" i="30" s="1"/>
  <c r="K151" i="31" s="1"/>
  <c r="K151" i="32" s="1"/>
  <c r="K151" i="33" s="1"/>
  <c r="K151" i="34" s="1"/>
  <c r="K169" i="26"/>
  <c r="K169" i="27" s="1"/>
  <c r="K169" i="28" s="1"/>
  <c r="K169" i="29" s="1"/>
  <c r="K169" i="30" s="1"/>
  <c r="K169" i="31" s="1"/>
  <c r="K169" i="32" s="1"/>
  <c r="K169" i="33" s="1"/>
  <c r="K169" i="34" s="1"/>
  <c r="K199" i="26"/>
  <c r="K199" i="27" s="1"/>
  <c r="K199" i="28" s="1"/>
  <c r="K199" i="29" s="1"/>
  <c r="K199" i="30" s="1"/>
  <c r="K199" i="31" s="1"/>
  <c r="K199" i="32" s="1"/>
  <c r="K199" i="33" s="1"/>
  <c r="K199" i="34" s="1"/>
  <c r="K208" i="26"/>
  <c r="K208" i="27" s="1"/>
  <c r="K208" i="28" s="1"/>
  <c r="K208" i="29" s="1"/>
  <c r="K208" i="30" s="1"/>
  <c r="K208" i="31" s="1"/>
  <c r="K208" i="32" s="1"/>
  <c r="K208" i="33" s="1"/>
  <c r="K208" i="34" s="1"/>
  <c r="K112" i="26"/>
  <c r="K112" i="27" s="1"/>
  <c r="K112" i="28" s="1"/>
  <c r="K112" i="29" s="1"/>
  <c r="K112" i="30" s="1"/>
  <c r="K112" i="31" s="1"/>
  <c r="K112" i="32" s="1"/>
  <c r="K112" i="33" s="1"/>
  <c r="K112" i="34" s="1"/>
  <c r="K118" i="26"/>
  <c r="K118" i="27" s="1"/>
  <c r="K118" i="28" s="1"/>
  <c r="K118" i="29" s="1"/>
  <c r="K118" i="30" s="1"/>
  <c r="K118" i="31" s="1"/>
  <c r="K118" i="32" s="1"/>
  <c r="K118" i="33" s="1"/>
  <c r="K118" i="34" s="1"/>
  <c r="K139" i="26"/>
  <c r="K139" i="27" s="1"/>
  <c r="K139" i="28" s="1"/>
  <c r="K139" i="29" s="1"/>
  <c r="K139" i="30" s="1"/>
  <c r="K139" i="31" s="1"/>
  <c r="K139" i="32" s="1"/>
  <c r="K139" i="33" s="1"/>
  <c r="K139" i="34" s="1"/>
  <c r="K161" i="26"/>
  <c r="K161" i="27" s="1"/>
  <c r="K161" i="28" s="1"/>
  <c r="K161" i="29" s="1"/>
  <c r="K161" i="30" s="1"/>
  <c r="K161" i="31" s="1"/>
  <c r="K161" i="32" s="1"/>
  <c r="K161" i="33" s="1"/>
  <c r="K161" i="34" s="1"/>
  <c r="K174" i="26"/>
  <c r="K174" i="27" s="1"/>
  <c r="K174" i="28" s="1"/>
  <c r="K174" i="29" s="1"/>
  <c r="K174" i="30" s="1"/>
  <c r="K174" i="31" s="1"/>
  <c r="K174" i="32" s="1"/>
  <c r="K174" i="33" s="1"/>
  <c r="K174" i="34" s="1"/>
  <c r="K107" i="26"/>
  <c r="K107" i="27" s="1"/>
  <c r="K107" i="28" s="1"/>
  <c r="K107" i="29" s="1"/>
  <c r="K107" i="30" s="1"/>
  <c r="K107" i="31" s="1"/>
  <c r="K107" i="32" s="1"/>
  <c r="K107" i="33" s="1"/>
  <c r="K107" i="34" s="1"/>
  <c r="K168" i="26"/>
  <c r="K168" i="27" s="1"/>
  <c r="K168" i="28" s="1"/>
  <c r="K168" i="29" s="1"/>
  <c r="K168" i="30" s="1"/>
  <c r="K168" i="31" s="1"/>
  <c r="K168" i="32" s="1"/>
  <c r="K168" i="33" s="1"/>
  <c r="K168" i="34" s="1"/>
  <c r="K198" i="26"/>
  <c r="K198" i="27" s="1"/>
  <c r="K198" i="28" s="1"/>
  <c r="K198" i="29" s="1"/>
  <c r="K198" i="30" s="1"/>
  <c r="K198" i="31" s="1"/>
  <c r="K198" i="32" s="1"/>
  <c r="K198" i="33" s="1"/>
  <c r="K198" i="34" s="1"/>
  <c r="K214" i="26"/>
  <c r="K214" i="27" s="1"/>
  <c r="K214" i="28" s="1"/>
  <c r="K214" i="29" s="1"/>
  <c r="K214" i="30" s="1"/>
  <c r="K214" i="31" s="1"/>
  <c r="K214" i="32" s="1"/>
  <c r="K214" i="33" s="1"/>
  <c r="K214" i="34" s="1"/>
  <c r="K211" i="26"/>
  <c r="K211" i="27" s="1"/>
  <c r="K211" i="28" s="1"/>
  <c r="K211" i="29" s="1"/>
  <c r="K211" i="30" s="1"/>
  <c r="K211" i="31" s="1"/>
  <c r="K211" i="32" s="1"/>
  <c r="K211" i="33" s="1"/>
  <c r="K211" i="34" s="1"/>
  <c r="K160" i="26"/>
  <c r="K160" i="27" s="1"/>
  <c r="K160" i="28" s="1"/>
  <c r="K160" i="29" s="1"/>
  <c r="K160" i="30" s="1"/>
  <c r="K160" i="31" s="1"/>
  <c r="K160" i="32" s="1"/>
  <c r="K160" i="33" s="1"/>
  <c r="K160" i="34" s="1"/>
  <c r="K182" i="26"/>
  <c r="K182" i="27" s="1"/>
  <c r="K182" i="28" s="1"/>
  <c r="K182" i="29" s="1"/>
  <c r="K182" i="30" s="1"/>
  <c r="K182" i="31" s="1"/>
  <c r="K182" i="32" s="1"/>
  <c r="K182" i="33" s="1"/>
  <c r="K182" i="34" s="1"/>
  <c r="K215" i="26"/>
  <c r="K215" i="27" s="1"/>
  <c r="K215" i="28" s="1"/>
  <c r="K215" i="29" s="1"/>
  <c r="K215" i="30" s="1"/>
  <c r="K215" i="31" s="1"/>
  <c r="K215" i="32" s="1"/>
  <c r="K215" i="33" s="1"/>
  <c r="K215" i="34" s="1"/>
  <c r="K194" i="26"/>
  <c r="K194" i="27" s="1"/>
  <c r="K194" i="28" s="1"/>
  <c r="K194" i="29" s="1"/>
  <c r="K194" i="30" s="1"/>
  <c r="K194" i="31" s="1"/>
  <c r="K194" i="32" s="1"/>
  <c r="K194" i="33" s="1"/>
  <c r="K194" i="34" s="1"/>
  <c r="K219" i="26"/>
  <c r="K219" i="27" s="1"/>
  <c r="K219" i="28" s="1"/>
  <c r="K219" i="29" s="1"/>
  <c r="K219" i="30" s="1"/>
  <c r="K219" i="31" s="1"/>
  <c r="K219" i="32" s="1"/>
  <c r="K219" i="33" s="1"/>
  <c r="K219" i="34" s="1"/>
  <c r="K141" i="26"/>
  <c r="K141" i="27" s="1"/>
  <c r="K141" i="28" s="1"/>
  <c r="K141" i="29" s="1"/>
  <c r="K141" i="30" s="1"/>
  <c r="K141" i="31" s="1"/>
  <c r="K141" i="32" s="1"/>
  <c r="K141" i="33" s="1"/>
  <c r="K141" i="34" s="1"/>
  <c r="K130" i="26"/>
  <c r="K130" i="27" s="1"/>
  <c r="K130" i="28" s="1"/>
  <c r="K130" i="29" s="1"/>
  <c r="K130" i="30" s="1"/>
  <c r="K130" i="31" s="1"/>
  <c r="K130" i="32" s="1"/>
  <c r="K130" i="33" s="1"/>
  <c r="K130" i="34" s="1"/>
  <c r="K125" i="26"/>
  <c r="K125" i="27" s="1"/>
  <c r="K125" i="28" s="1"/>
  <c r="K125" i="29" s="1"/>
  <c r="K125" i="30" s="1"/>
  <c r="K125" i="31" s="1"/>
  <c r="K125" i="32" s="1"/>
  <c r="K125" i="33" s="1"/>
  <c r="K125" i="34" s="1"/>
  <c r="K133" i="28"/>
  <c r="K133" i="29" s="1"/>
  <c r="K133" i="30" s="1"/>
  <c r="K133" i="31" s="1"/>
  <c r="K133" i="32" s="1"/>
  <c r="K133" i="33" s="1"/>
  <c r="K133" i="34" s="1"/>
  <c r="K188" i="28"/>
  <c r="K188" i="29" s="1"/>
  <c r="K188" i="30" s="1"/>
  <c r="K188" i="31" s="1"/>
  <c r="K188" i="32" s="1"/>
  <c r="K188" i="33" s="1"/>
  <c r="K188" i="34" s="1"/>
  <c r="K111" i="28"/>
  <c r="K111" i="29" s="1"/>
  <c r="K111" i="30" s="1"/>
  <c r="K111" i="31" s="1"/>
  <c r="K111" i="32" s="1"/>
  <c r="K111" i="33" s="1"/>
  <c r="K111" i="34" s="1"/>
  <c r="K167" i="28"/>
  <c r="K167" i="29" s="1"/>
  <c r="K167" i="30" s="1"/>
  <c r="K167" i="31" s="1"/>
  <c r="K167" i="32" s="1"/>
  <c r="K167" i="33" s="1"/>
  <c r="K167" i="34" s="1"/>
  <c r="K144" i="28"/>
  <c r="K144" i="29" s="1"/>
  <c r="K144" i="30" s="1"/>
  <c r="K144" i="31" s="1"/>
  <c r="K144" i="32" s="1"/>
  <c r="K144" i="33" s="1"/>
  <c r="K144" i="34" s="1"/>
  <c r="K143" i="28"/>
  <c r="K143" i="29" s="1"/>
  <c r="K143" i="30" s="1"/>
  <c r="K143" i="31" s="1"/>
  <c r="K143" i="32" s="1"/>
  <c r="K143" i="33" s="1"/>
  <c r="K143" i="34" s="1"/>
  <c r="K193" i="28"/>
  <c r="K193" i="29" s="1"/>
  <c r="K193" i="30" s="1"/>
  <c r="K193" i="31" s="1"/>
  <c r="K193" i="32" s="1"/>
  <c r="K193" i="33" s="1"/>
  <c r="K193" i="34" s="1"/>
  <c r="K224" i="28"/>
  <c r="K224" i="29" s="1"/>
  <c r="K224" i="30" s="1"/>
  <c r="K224" i="31" s="1"/>
  <c r="K224" i="32" s="1"/>
  <c r="K224" i="33" s="1"/>
  <c r="K224" i="34" s="1"/>
  <c r="K148" i="28"/>
  <c r="K148" i="29" s="1"/>
  <c r="K148" i="30" s="1"/>
  <c r="K148" i="31" s="1"/>
  <c r="K148" i="32" s="1"/>
  <c r="K148" i="33" s="1"/>
  <c r="K148" i="34" s="1"/>
  <c r="K134" i="28"/>
  <c r="K134" i="29" s="1"/>
  <c r="K134" i="30" s="1"/>
  <c r="K134" i="31" s="1"/>
  <c r="K134" i="32" s="1"/>
  <c r="K134" i="33" s="1"/>
  <c r="K134" i="34" s="1"/>
  <c r="K131" i="28"/>
  <c r="K131" i="29" s="1"/>
  <c r="K131" i="30" s="1"/>
  <c r="K131" i="31" s="1"/>
  <c r="K131" i="32" s="1"/>
  <c r="K131" i="33" s="1"/>
  <c r="K131" i="34" s="1"/>
  <c r="K132" i="28"/>
  <c r="K132" i="29" s="1"/>
  <c r="K132" i="30" s="1"/>
  <c r="K132" i="31" s="1"/>
  <c r="K132" i="32" s="1"/>
  <c r="K132" i="33" s="1"/>
  <c r="K132" i="34" s="1"/>
  <c r="K207" i="28"/>
  <c r="K207" i="29" s="1"/>
  <c r="K207" i="30" s="1"/>
  <c r="K207" i="31" s="1"/>
  <c r="K207" i="32" s="1"/>
  <c r="K207" i="33" s="1"/>
  <c r="K207" i="34" s="1"/>
  <c r="K203" i="28"/>
  <c r="K203" i="29" s="1"/>
  <c r="K203" i="30" s="1"/>
  <c r="K203" i="31" s="1"/>
  <c r="K203" i="32" s="1"/>
  <c r="K203" i="33" s="1"/>
  <c r="K203" i="34" s="1"/>
  <c r="K220" i="28"/>
  <c r="K220" i="29" s="1"/>
  <c r="K220" i="30" s="1"/>
  <c r="K220" i="31" s="1"/>
  <c r="K220" i="32" s="1"/>
  <c r="K220" i="33" s="1"/>
  <c r="K220" i="34" s="1"/>
  <c r="K200" i="28"/>
  <c r="K200" i="29" s="1"/>
  <c r="K200" i="30" s="1"/>
  <c r="K200" i="31" s="1"/>
  <c r="K200" i="32" s="1"/>
  <c r="K200" i="33" s="1"/>
  <c r="K200" i="34" s="1"/>
  <c r="K187" i="28"/>
  <c r="K187" i="29" s="1"/>
  <c r="K187" i="30" s="1"/>
  <c r="K187" i="31" s="1"/>
  <c r="K187" i="32" s="1"/>
  <c r="K187" i="33" s="1"/>
  <c r="K187" i="34" s="1"/>
  <c r="K222" i="28"/>
  <c r="K222" i="29" s="1"/>
  <c r="K222" i="30" s="1"/>
  <c r="K222" i="31" s="1"/>
  <c r="K222" i="32" s="1"/>
  <c r="K222" i="33" s="1"/>
  <c r="K222" i="34" s="1"/>
  <c r="K202" i="28"/>
  <c r="K202" i="29" s="1"/>
  <c r="K202" i="30" s="1"/>
  <c r="K202" i="31" s="1"/>
  <c r="K202" i="32" s="1"/>
  <c r="K202" i="33" s="1"/>
  <c r="K202" i="34" s="1"/>
  <c r="K227" i="28"/>
  <c r="K227" i="29" s="1"/>
  <c r="K227" i="30" s="1"/>
  <c r="K227" i="31" s="1"/>
  <c r="K227" i="32" s="1"/>
  <c r="K227" i="33" s="1"/>
  <c r="K227" i="34" s="1"/>
  <c r="K121" i="28"/>
  <c r="K121" i="29" s="1"/>
  <c r="K121" i="30" s="1"/>
  <c r="K121" i="31" s="1"/>
  <c r="K121" i="32" s="1"/>
  <c r="K121" i="33" s="1"/>
  <c r="K121" i="34" s="1"/>
  <c r="K221" i="28"/>
  <c r="K221" i="29" s="1"/>
  <c r="K221" i="30" s="1"/>
  <c r="K221" i="31" s="1"/>
  <c r="K221" i="32" s="1"/>
  <c r="K221" i="33" s="1"/>
  <c r="K221" i="34" s="1"/>
  <c r="K142" i="28"/>
  <c r="K142" i="29" s="1"/>
  <c r="K142" i="30" s="1"/>
  <c r="K142" i="31" s="1"/>
  <c r="K142" i="32" s="1"/>
  <c r="K142" i="33" s="1"/>
  <c r="K142" i="34" s="1"/>
  <c r="K110" i="28"/>
  <c r="K110" i="29" s="1"/>
  <c r="K110" i="30" s="1"/>
  <c r="K110" i="31" s="1"/>
  <c r="K110" i="32" s="1"/>
  <c r="K110" i="33" s="1"/>
  <c r="K110" i="34" s="1"/>
  <c r="K213" i="28"/>
  <c r="K213" i="29" s="1"/>
  <c r="K213" i="30" s="1"/>
  <c r="K213" i="31" s="1"/>
  <c r="K213" i="32" s="1"/>
  <c r="K213" i="33" s="1"/>
  <c r="K213" i="34" s="1"/>
  <c r="K206" i="28"/>
  <c r="K206" i="29" s="1"/>
  <c r="K206" i="30" s="1"/>
  <c r="K206" i="31" s="1"/>
  <c r="K206" i="32" s="1"/>
  <c r="K206" i="33" s="1"/>
  <c r="K206" i="34" s="1"/>
  <c r="K109" i="28"/>
  <c r="K109" i="29" s="1"/>
  <c r="K109" i="30" s="1"/>
  <c r="K109" i="31" s="1"/>
  <c r="K109" i="32" s="1"/>
  <c r="K109" i="33" s="1"/>
  <c r="K109" i="34" s="1"/>
  <c r="K108" i="28"/>
  <c r="K108" i="29" s="1"/>
  <c r="K108" i="30" s="1"/>
  <c r="K108" i="31" s="1"/>
  <c r="K108" i="32" s="1"/>
  <c r="K108" i="33" s="1"/>
  <c r="K108" i="34" s="1"/>
  <c r="K135" i="28"/>
  <c r="K135" i="29" s="1"/>
  <c r="K135" i="30" s="1"/>
  <c r="K135" i="31" s="1"/>
  <c r="K135" i="32" s="1"/>
  <c r="K135" i="33" s="1"/>
  <c r="K135" i="34" s="1"/>
  <c r="K157" i="28"/>
  <c r="K157" i="29" s="1"/>
  <c r="K157" i="30" s="1"/>
  <c r="K157" i="31" s="1"/>
  <c r="K157" i="32" s="1"/>
  <c r="K157" i="33" s="1"/>
  <c r="K157" i="34" s="1"/>
  <c r="K116" i="28"/>
  <c r="K116" i="29" s="1"/>
  <c r="K116" i="30" s="1"/>
  <c r="K116" i="31" s="1"/>
  <c r="K116" i="32" s="1"/>
  <c r="K116" i="33" s="1"/>
  <c r="K116" i="34" s="1"/>
  <c r="K136" i="28"/>
  <c r="K136" i="29" s="1"/>
  <c r="K136" i="30" s="1"/>
  <c r="K136" i="31" s="1"/>
  <c r="K136" i="32" s="1"/>
  <c r="K136" i="33" s="1"/>
  <c r="K136" i="34" s="1"/>
  <c r="K150" i="28"/>
  <c r="K150" i="29" s="1"/>
  <c r="K150" i="30" s="1"/>
  <c r="K150" i="31" s="1"/>
  <c r="K150" i="32" s="1"/>
  <c r="K150" i="33" s="1"/>
  <c r="K150" i="34" s="1"/>
  <c r="K209" i="28"/>
  <c r="K209" i="29" s="1"/>
  <c r="K209" i="30" s="1"/>
  <c r="K209" i="31" s="1"/>
  <c r="K209" i="32" s="1"/>
  <c r="K209" i="33" s="1"/>
  <c r="K209" i="34" s="1"/>
  <c r="K201" i="28"/>
  <c r="K201" i="29" s="1"/>
  <c r="K201" i="30" s="1"/>
  <c r="K201" i="31" s="1"/>
  <c r="K201" i="32" s="1"/>
  <c r="K201" i="33" s="1"/>
  <c r="K201" i="34" s="1"/>
  <c r="K164" i="28"/>
  <c r="K164" i="29" s="1"/>
  <c r="K164" i="30" s="1"/>
  <c r="K164" i="31" s="1"/>
  <c r="K164" i="32" s="1"/>
  <c r="K164" i="33" s="1"/>
  <c r="K164" i="34" s="1"/>
  <c r="K189" i="28"/>
  <c r="K189" i="29" s="1"/>
  <c r="K189" i="30" s="1"/>
  <c r="K189" i="31" s="1"/>
  <c r="K189" i="32" s="1"/>
  <c r="K189" i="33" s="1"/>
  <c r="K189" i="34" s="1"/>
  <c r="K162" i="28"/>
  <c r="K162" i="29" s="1"/>
  <c r="K162" i="30" s="1"/>
  <c r="K162" i="31" s="1"/>
  <c r="K162" i="32" s="1"/>
  <c r="K162" i="33" s="1"/>
  <c r="K162" i="34" s="1"/>
  <c r="K153" i="28"/>
  <c r="K153" i="29" s="1"/>
  <c r="K153" i="30" s="1"/>
  <c r="K153" i="31" s="1"/>
  <c r="K153" i="32" s="1"/>
  <c r="K153" i="33" s="1"/>
  <c r="K153" i="34" s="1"/>
  <c r="K158" i="28"/>
  <c r="K158" i="29" s="1"/>
  <c r="K158" i="30" s="1"/>
  <c r="K158" i="31" s="1"/>
  <c r="K158" i="32" s="1"/>
  <c r="K158" i="33" s="1"/>
  <c r="K158" i="34" s="1"/>
  <c r="K216" i="28"/>
  <c r="K216" i="29" s="1"/>
  <c r="K216" i="30" s="1"/>
  <c r="K216" i="31" s="1"/>
  <c r="K216" i="32" s="1"/>
  <c r="K216" i="33" s="1"/>
  <c r="K216" i="34" s="1"/>
  <c r="K154" i="28"/>
  <c r="K154" i="29" s="1"/>
  <c r="K154" i="30" s="1"/>
  <c r="K154" i="31" s="1"/>
  <c r="K154" i="32" s="1"/>
  <c r="K154" i="33" s="1"/>
  <c r="K154" i="34" s="1"/>
  <c r="K146" i="28"/>
  <c r="K146" i="29" s="1"/>
  <c r="K146" i="30" s="1"/>
  <c r="K146" i="31" s="1"/>
  <c r="K146" i="32" s="1"/>
  <c r="K146" i="33" s="1"/>
  <c r="K146" i="34" s="1"/>
  <c r="K138" i="28"/>
  <c r="K138" i="29" s="1"/>
  <c r="K138" i="30" s="1"/>
  <c r="K138" i="31" s="1"/>
  <c r="K138" i="32" s="1"/>
  <c r="K138" i="33" s="1"/>
  <c r="K138" i="34" s="1"/>
  <c r="K137" i="28"/>
  <c r="K137" i="29" s="1"/>
  <c r="K137" i="30" s="1"/>
  <c r="K137" i="31" s="1"/>
  <c r="K137" i="32" s="1"/>
  <c r="K137" i="33" s="1"/>
  <c r="K137" i="34" s="1"/>
  <c r="K120" i="28"/>
  <c r="K120" i="29" s="1"/>
  <c r="K120" i="30" s="1"/>
  <c r="K120" i="31" s="1"/>
  <c r="K120" i="32" s="1"/>
  <c r="K120" i="33" s="1"/>
  <c r="K120" i="34" s="1"/>
  <c r="K210" i="28"/>
  <c r="K210" i="29" s="1"/>
  <c r="K210" i="30" s="1"/>
  <c r="K210" i="31" s="1"/>
  <c r="K210" i="32" s="1"/>
  <c r="K210" i="33" s="1"/>
  <c r="K210" i="34" s="1"/>
  <c r="K179" i="28"/>
  <c r="K179" i="29" s="1"/>
  <c r="K179" i="30" s="1"/>
  <c r="K179" i="31" s="1"/>
  <c r="K179" i="32" s="1"/>
  <c r="K179" i="33" s="1"/>
  <c r="K179" i="34" s="1"/>
  <c r="K226" i="28"/>
  <c r="K226" i="29" s="1"/>
  <c r="K226" i="30" s="1"/>
  <c r="K226" i="31" s="1"/>
  <c r="K226" i="32" s="1"/>
  <c r="K226" i="33" s="1"/>
  <c r="K226" i="34" s="1"/>
  <c r="K195" i="28"/>
  <c r="K195" i="29" s="1"/>
  <c r="K195" i="30" s="1"/>
  <c r="K195" i="31" s="1"/>
  <c r="K195" i="32" s="1"/>
  <c r="K195" i="33" s="1"/>
  <c r="K195" i="34" s="1"/>
  <c r="K113" i="28"/>
  <c r="K113" i="29" s="1"/>
  <c r="K113" i="30" s="1"/>
  <c r="K113" i="31" s="1"/>
  <c r="K113" i="32" s="1"/>
  <c r="K113" i="33" s="1"/>
  <c r="K113" i="34" s="1"/>
  <c r="K181" i="28"/>
  <c r="K181" i="29" s="1"/>
  <c r="K181" i="30" s="1"/>
  <c r="K181" i="31" s="1"/>
  <c r="K181" i="32" s="1"/>
  <c r="K181" i="33" s="1"/>
  <c r="K181" i="34" s="1"/>
  <c r="K180" i="28"/>
  <c r="K180" i="29" s="1"/>
  <c r="K180" i="30" s="1"/>
  <c r="K180" i="31" s="1"/>
  <c r="K180" i="32" s="1"/>
  <c r="K180" i="33" s="1"/>
  <c r="K180" i="34" s="1"/>
  <c r="K185" i="28"/>
  <c r="K185" i="29" s="1"/>
  <c r="K185" i="30" s="1"/>
  <c r="K185" i="31" s="1"/>
  <c r="K185" i="32" s="1"/>
  <c r="K185" i="33" s="1"/>
  <c r="K185" i="34" s="1"/>
  <c r="K217" i="28"/>
  <c r="K217" i="29" s="1"/>
  <c r="K217" i="30" s="1"/>
  <c r="K217" i="31" s="1"/>
  <c r="K217" i="32" s="1"/>
  <c r="K217" i="33" s="1"/>
  <c r="K217" i="34" s="1"/>
  <c r="K159" i="28"/>
  <c r="K159" i="29" s="1"/>
  <c r="K159" i="30" s="1"/>
  <c r="K159" i="31" s="1"/>
  <c r="K159" i="32" s="1"/>
  <c r="K159" i="33" s="1"/>
  <c r="K159" i="34" s="1"/>
  <c r="K126" i="28"/>
  <c r="K126" i="29" s="1"/>
  <c r="K126" i="30" s="1"/>
  <c r="K126" i="31" s="1"/>
  <c r="K126" i="32" s="1"/>
  <c r="K126" i="33" s="1"/>
  <c r="K126" i="34" s="1"/>
  <c r="K155" i="28"/>
  <c r="K155" i="29" s="1"/>
  <c r="K155" i="30" s="1"/>
  <c r="K155" i="31" s="1"/>
  <c r="K155" i="32" s="1"/>
  <c r="K155" i="33" s="1"/>
  <c r="K155" i="34" s="1"/>
  <c r="K170" i="28"/>
  <c r="K170" i="29" s="1"/>
  <c r="K170" i="30" s="1"/>
  <c r="K170" i="31" s="1"/>
  <c r="K170" i="32" s="1"/>
  <c r="K170" i="33" s="1"/>
  <c r="K170" i="34" s="1"/>
  <c r="K106" i="28"/>
  <c r="K106" i="29" s="1"/>
  <c r="K106" i="30" s="1"/>
  <c r="K106" i="31" s="1"/>
  <c r="K106" i="32" s="1"/>
  <c r="K106" i="33" s="1"/>
  <c r="K106" i="34" s="1"/>
  <c r="K145" i="28"/>
  <c r="K145" i="29" s="1"/>
  <c r="K145" i="30" s="1"/>
  <c r="K145" i="31" s="1"/>
  <c r="K145" i="32" s="1"/>
  <c r="K145" i="33" s="1"/>
  <c r="K145" i="34" s="1"/>
  <c r="K225" i="28"/>
  <c r="K225" i="29" s="1"/>
  <c r="K225" i="30" s="1"/>
  <c r="K225" i="31" s="1"/>
  <c r="K225" i="32" s="1"/>
  <c r="K225" i="33" s="1"/>
  <c r="K225" i="34" s="1"/>
  <c r="K212" i="28"/>
  <c r="K212" i="29" s="1"/>
  <c r="K212" i="30" s="1"/>
  <c r="K212" i="31" s="1"/>
  <c r="K212" i="32" s="1"/>
  <c r="K212" i="33" s="1"/>
  <c r="K212" i="34" s="1"/>
  <c r="K173" i="28"/>
  <c r="K173" i="29" s="1"/>
  <c r="K173" i="30" s="1"/>
  <c r="K173" i="31" s="1"/>
  <c r="K173" i="32" s="1"/>
  <c r="K173" i="33" s="1"/>
  <c r="K173" i="34" s="1"/>
  <c r="K191" i="28"/>
  <c r="K191" i="29" s="1"/>
  <c r="K191" i="30" s="1"/>
  <c r="K191" i="31" s="1"/>
  <c r="K191" i="32" s="1"/>
  <c r="K191" i="33" s="1"/>
  <c r="K191" i="34" s="1"/>
  <c r="K140" i="28"/>
  <c r="K140" i="29" s="1"/>
  <c r="K140" i="30" s="1"/>
  <c r="K140" i="31" s="1"/>
  <c r="K140" i="32" s="1"/>
  <c r="K140" i="33" s="1"/>
  <c r="K140" i="34" s="1"/>
  <c r="K104" i="28"/>
  <c r="K104" i="29" s="1"/>
  <c r="K104" i="30" s="1"/>
  <c r="K104" i="31" s="1"/>
  <c r="K104" i="32" s="1"/>
  <c r="K104" i="33" s="1"/>
  <c r="K104" i="34" s="1"/>
  <c r="K196" i="28"/>
  <c r="K196" i="29" s="1"/>
  <c r="K196" i="30" s="1"/>
  <c r="K196" i="31" s="1"/>
  <c r="K196" i="32" s="1"/>
  <c r="K196" i="33" s="1"/>
  <c r="K196" i="34" s="1"/>
  <c r="K114" i="28"/>
  <c r="K114" i="29" s="1"/>
  <c r="K114" i="30" s="1"/>
  <c r="K114" i="31" s="1"/>
  <c r="K114" i="32" s="1"/>
  <c r="K114" i="33" s="1"/>
  <c r="K114" i="34" s="1"/>
  <c r="K184" i="28"/>
  <c r="K184" i="29" s="1"/>
  <c r="K184" i="30" s="1"/>
  <c r="K184" i="31" s="1"/>
  <c r="K184" i="32" s="1"/>
  <c r="K184" i="33" s="1"/>
  <c r="K184" i="34" s="1"/>
  <c r="K192" i="28"/>
  <c r="K192" i="29" s="1"/>
  <c r="K192" i="30" s="1"/>
  <c r="K192" i="31" s="1"/>
  <c r="K192" i="32" s="1"/>
  <c r="K192" i="33" s="1"/>
  <c r="K192" i="34" s="1"/>
  <c r="K105" i="28"/>
  <c r="K105" i="29" s="1"/>
  <c r="K105" i="30" s="1"/>
  <c r="K105" i="31" s="1"/>
  <c r="K105" i="32" s="1"/>
  <c r="K105" i="33" s="1"/>
  <c r="K105" i="34" s="1"/>
  <c r="K163" i="28"/>
  <c r="K163" i="29" s="1"/>
  <c r="K163" i="30" s="1"/>
  <c r="K163" i="31" s="1"/>
  <c r="K163" i="32" s="1"/>
  <c r="K163" i="33" s="1"/>
  <c r="K163" i="34" s="1"/>
  <c r="K228" i="28"/>
  <c r="K228" i="29" s="1"/>
  <c r="K228" i="30" s="1"/>
  <c r="K228" i="31" s="1"/>
  <c r="K228" i="32" s="1"/>
  <c r="K228" i="33" s="1"/>
  <c r="K228" i="34" s="1"/>
  <c r="K10" i="28"/>
  <c r="K10" i="29" s="1"/>
  <c r="K235" i="28"/>
  <c r="K235" i="29" s="1"/>
  <c r="K235" i="30" s="1"/>
  <c r="K235" i="31" s="1"/>
  <c r="K235" i="32" s="1"/>
  <c r="K235" i="33" s="1"/>
  <c r="K235" i="34" s="1"/>
  <c r="K232" i="26"/>
  <c r="K232" i="27" s="1"/>
  <c r="K229" i="26" l="1"/>
  <c r="K229" i="27" s="1"/>
  <c r="K229" i="28" s="1"/>
  <c r="K229" i="29" s="1"/>
  <c r="K229" i="30" s="1"/>
  <c r="K229" i="31" s="1"/>
  <c r="K229" i="32" s="1"/>
  <c r="K229" i="33" s="1"/>
  <c r="K229" i="34" s="1"/>
  <c r="K230" i="26"/>
  <c r="K230" i="27" s="1"/>
  <c r="K230" i="28" s="1"/>
  <c r="K230" i="29" s="1"/>
  <c r="K230" i="30" s="1"/>
  <c r="K230" i="31" s="1"/>
  <c r="K230" i="32" s="1"/>
  <c r="K230" i="33" s="1"/>
  <c r="K230" i="34" s="1"/>
  <c r="K233" i="28"/>
  <c r="K233" i="29" s="1"/>
  <c r="K233" i="30" s="1"/>
  <c r="K233" i="31" s="1"/>
  <c r="K233" i="32" s="1"/>
  <c r="K233" i="33" s="1"/>
  <c r="K233" i="34" s="1"/>
  <c r="K231" i="26"/>
  <c r="K231" i="27" s="1"/>
  <c r="K231" i="28" s="1"/>
  <c r="K231" i="29" s="1"/>
  <c r="K231" i="30" s="1"/>
  <c r="K231" i="31" s="1"/>
  <c r="K231" i="32" s="1"/>
  <c r="K231" i="33" s="1"/>
  <c r="K231" i="34" s="1"/>
  <c r="K232" i="28"/>
  <c r="K232" i="29" s="1"/>
  <c r="K232" i="30" s="1"/>
  <c r="K232" i="31" s="1"/>
  <c r="K232" i="32" s="1"/>
  <c r="K232" i="33" s="1"/>
  <c r="K232" i="34" s="1"/>
  <c r="K234" i="28"/>
  <c r="K234" i="29" s="1"/>
  <c r="K234" i="30" s="1"/>
  <c r="K234" i="31" s="1"/>
  <c r="K234" i="32" s="1"/>
  <c r="K234" i="33" s="1"/>
  <c r="K234" i="34" s="1"/>
  <c r="K15" i="25" l="1"/>
  <c r="K14" i="25"/>
  <c r="K13" i="25"/>
  <c r="K12" i="25"/>
  <c r="K11" i="25"/>
  <c r="K9" i="25"/>
  <c r="K9" i="26" s="1"/>
  <c r="K8" i="25"/>
  <c r="R12" i="14" l="1"/>
  <c r="E12" i="14" s="1"/>
  <c r="R79" i="14"/>
  <c r="E79" i="14" s="1"/>
  <c r="R78" i="14"/>
  <c r="E78" i="14" s="1"/>
  <c r="R77" i="14"/>
  <c r="E77" i="14" s="1"/>
  <c r="R76" i="14"/>
  <c r="E76" i="14" s="1"/>
  <c r="R74" i="14"/>
  <c r="E74" i="14" s="1"/>
  <c r="R73" i="14"/>
  <c r="E73" i="14" s="1"/>
  <c r="R72" i="14"/>
  <c r="E72" i="14" s="1"/>
  <c r="R71" i="14"/>
  <c r="E71" i="14" s="1"/>
  <c r="R70" i="14"/>
  <c r="E70" i="14" s="1"/>
  <c r="R69" i="14"/>
  <c r="E69" i="14" s="1"/>
  <c r="R68" i="14"/>
  <c r="E68" i="14" s="1"/>
  <c r="R67" i="14"/>
  <c r="E67" i="14" s="1"/>
  <c r="R66" i="14"/>
  <c r="E66" i="14" s="1"/>
  <c r="R65" i="14"/>
  <c r="E65" i="14" s="1"/>
  <c r="R64" i="14"/>
  <c r="E64" i="14" s="1"/>
  <c r="R63" i="14"/>
  <c r="E63" i="14" s="1"/>
  <c r="R62" i="14"/>
  <c r="E62" i="14" s="1"/>
  <c r="R61" i="14"/>
  <c r="E61" i="14" s="1"/>
  <c r="R60" i="14"/>
  <c r="E60" i="14" s="1"/>
  <c r="R59" i="14"/>
  <c r="E59" i="14" s="1"/>
  <c r="R58" i="14"/>
  <c r="E58" i="14" s="1"/>
  <c r="R57" i="14"/>
  <c r="E57" i="14" s="1"/>
  <c r="R56" i="14"/>
  <c r="E56" i="14" s="1"/>
  <c r="R55" i="14"/>
  <c r="E55" i="14" s="1"/>
  <c r="R54" i="14"/>
  <c r="E54" i="14" s="1"/>
  <c r="R53" i="14"/>
  <c r="E53" i="14" s="1"/>
  <c r="R52" i="14"/>
  <c r="E52" i="14" s="1"/>
  <c r="R51" i="14"/>
  <c r="E51" i="14" s="1"/>
  <c r="R50" i="14"/>
  <c r="E50" i="14" s="1"/>
  <c r="R49" i="14"/>
  <c r="E49" i="14" s="1"/>
  <c r="R48" i="14"/>
  <c r="E48" i="14" s="1"/>
  <c r="R47" i="14"/>
  <c r="E47" i="14" s="1"/>
  <c r="R46" i="14"/>
  <c r="E46" i="14" s="1"/>
  <c r="R45" i="14"/>
  <c r="E45" i="14" s="1"/>
  <c r="R44" i="14"/>
  <c r="E44" i="14" s="1"/>
  <c r="R43" i="14"/>
  <c r="E43" i="14" s="1"/>
  <c r="R42" i="14"/>
  <c r="E42" i="14" s="1"/>
  <c r="R41" i="14"/>
  <c r="E41" i="14" s="1"/>
  <c r="R40" i="14"/>
  <c r="E40" i="14" s="1"/>
  <c r="R39" i="14"/>
  <c r="E39" i="14" s="1"/>
  <c r="R38" i="14"/>
  <c r="E38" i="14" s="1"/>
  <c r="R37" i="14"/>
  <c r="E37" i="14" s="1"/>
  <c r="R36" i="14"/>
  <c r="E36" i="14" s="1"/>
  <c r="R35" i="14"/>
  <c r="E35" i="14" s="1"/>
  <c r="R34" i="14"/>
  <c r="E34" i="14" s="1"/>
  <c r="R33" i="14"/>
  <c r="E33" i="14" s="1"/>
  <c r="R32" i="14"/>
  <c r="E32" i="14" s="1"/>
  <c r="R31" i="14"/>
  <c r="E31" i="14" s="1"/>
  <c r="R30" i="14"/>
  <c r="E30" i="14" s="1"/>
  <c r="R29" i="14"/>
  <c r="E29" i="14" s="1"/>
  <c r="R28" i="14"/>
  <c r="E28" i="14" s="1"/>
  <c r="R27" i="14"/>
  <c r="E27" i="14" s="1"/>
  <c r="R26" i="14"/>
  <c r="E26" i="14" s="1"/>
  <c r="R25" i="14"/>
  <c r="E25" i="14" s="1"/>
  <c r="R24" i="14"/>
  <c r="E24" i="14" s="1"/>
  <c r="R23" i="14"/>
  <c r="E23" i="14" s="1"/>
  <c r="R22" i="14"/>
  <c r="E22" i="14" s="1"/>
  <c r="R9" i="14"/>
  <c r="E9" i="14" s="1"/>
  <c r="K128" i="28" l="1"/>
  <c r="K128" i="29" s="1"/>
  <c r="K128" i="30" s="1"/>
  <c r="K128" i="31" s="1"/>
  <c r="K128" i="32" s="1"/>
  <c r="K128" i="33" s="1"/>
  <c r="K128" i="34" s="1"/>
  <c r="K115" i="26"/>
  <c r="K115" i="27" s="1"/>
  <c r="R13" i="14"/>
  <c r="E13" i="14" s="1"/>
  <c r="R21" i="14"/>
  <c r="E21" i="14" s="1"/>
  <c r="R17" i="14"/>
  <c r="E17" i="14" s="1"/>
  <c r="R14" i="14"/>
  <c r="E14" i="14" s="1"/>
  <c r="R18" i="14"/>
  <c r="E18" i="14" s="1"/>
  <c r="R10" i="14"/>
  <c r="E10" i="14" s="1"/>
  <c r="R15" i="14"/>
  <c r="E15" i="14" s="1"/>
  <c r="R19" i="14"/>
  <c r="E19" i="14" s="1"/>
  <c r="R11" i="14"/>
  <c r="E11" i="14" s="1"/>
  <c r="R16" i="14"/>
  <c r="E16" i="14" s="1"/>
  <c r="R20" i="14"/>
  <c r="E20" i="14" s="1"/>
  <c r="R75" i="14"/>
  <c r="E75" i="14" s="1"/>
  <c r="E311" i="14" s="1"/>
  <c r="K10" i="30" l="1"/>
  <c r="K10" i="31" l="1"/>
  <c r="K10" i="32" s="1"/>
  <c r="K10" i="33" s="1"/>
  <c r="K10" i="34" s="1"/>
  <c r="K40" i="25" l="1"/>
  <c r="K40" i="26" s="1"/>
  <c r="K40" i="27" s="1"/>
  <c r="K77" i="25" l="1"/>
  <c r="K76" i="25"/>
  <c r="K75" i="25"/>
  <c r="K74" i="25"/>
  <c r="K73" i="25"/>
  <c r="K72" i="25"/>
  <c r="K71" i="25"/>
  <c r="K70" i="25"/>
  <c r="K67" i="25"/>
  <c r="K66" i="25"/>
  <c r="K65" i="25"/>
  <c r="K64" i="25"/>
  <c r="K63" i="25"/>
  <c r="K62" i="25"/>
  <c r="K61" i="25"/>
  <c r="K60" i="25"/>
  <c r="K59" i="25"/>
  <c r="K58" i="25"/>
  <c r="K57" i="25"/>
  <c r="K56" i="25"/>
  <c r="K55" i="25"/>
  <c r="K54" i="25"/>
  <c r="K53" i="25"/>
  <c r="K52" i="25"/>
  <c r="K51" i="25"/>
  <c r="K50" i="25"/>
  <c r="K49" i="25"/>
  <c r="K48" i="25"/>
  <c r="K47" i="25"/>
  <c r="K46" i="25"/>
  <c r="K44" i="25"/>
  <c r="K43" i="25"/>
  <c r="K42" i="25"/>
  <c r="K39" i="25"/>
  <c r="K34" i="25"/>
  <c r="K31" i="25"/>
  <c r="K21" i="25"/>
  <c r="K16" i="25"/>
  <c r="K18" i="25" l="1"/>
  <c r="K20" i="25"/>
  <c r="K22" i="25"/>
  <c r="K24" i="25"/>
  <c r="K26" i="25"/>
  <c r="K28" i="25"/>
  <c r="K30" i="25"/>
  <c r="K32" i="25"/>
  <c r="K36" i="25"/>
  <c r="K38" i="25"/>
  <c r="K38" i="26" s="1"/>
  <c r="K38" i="27" s="1"/>
  <c r="K41" i="25"/>
  <c r="K17" i="25"/>
  <c r="K19" i="25"/>
  <c r="K23" i="25"/>
  <c r="K25" i="25"/>
  <c r="K27" i="25"/>
  <c r="K29" i="25"/>
  <c r="K33" i="25"/>
  <c r="K35" i="25"/>
  <c r="K37" i="25"/>
  <c r="K87" i="26"/>
  <c r="K87" i="27" s="1"/>
  <c r="K81" i="26"/>
  <c r="K81" i="27" s="1"/>
  <c r="K85" i="26"/>
  <c r="K85" i="27" s="1"/>
  <c r="K88" i="26"/>
  <c r="K88" i="27" s="1"/>
  <c r="K84" i="26"/>
  <c r="K84" i="27" s="1"/>
  <c r="K78" i="26"/>
  <c r="K78" i="27" s="1"/>
  <c r="K82" i="26"/>
  <c r="K82" i="27" s="1"/>
  <c r="K86" i="26"/>
  <c r="K86" i="27" s="1"/>
  <c r="K89" i="26"/>
  <c r="K89" i="27" s="1"/>
  <c r="K80" i="26"/>
  <c r="K80" i="27" s="1"/>
  <c r="K79" i="26"/>
  <c r="K79" i="27" s="1"/>
  <c r="K83" i="26"/>
  <c r="K83" i="27" s="1"/>
  <c r="K90" i="26"/>
  <c r="K90" i="27" s="1"/>
  <c r="K306" i="26"/>
  <c r="K306" i="27" l="1"/>
  <c r="K306" i="28" s="1"/>
  <c r="K306" i="29" s="1"/>
  <c r="K306" i="30" s="1"/>
  <c r="K99" i="28"/>
  <c r="K99" i="29" s="1"/>
  <c r="K99" i="30" s="1"/>
  <c r="K99" i="31" s="1"/>
  <c r="K99" i="32" s="1"/>
  <c r="K99" i="33" s="1"/>
  <c r="K99" i="34" s="1"/>
  <c r="K94" i="28"/>
  <c r="K94" i="29" s="1"/>
  <c r="K94" i="30" s="1"/>
  <c r="K94" i="31" s="1"/>
  <c r="K94" i="32" s="1"/>
  <c r="K94" i="33" s="1"/>
  <c r="K94" i="34" s="1"/>
  <c r="K92" i="28"/>
  <c r="K92" i="29" s="1"/>
  <c r="K92" i="30" s="1"/>
  <c r="K92" i="31" s="1"/>
  <c r="K92" i="32" s="1"/>
  <c r="K92" i="33" s="1"/>
  <c r="K92" i="34" s="1"/>
  <c r="K102" i="28"/>
  <c r="K102" i="29" s="1"/>
  <c r="K102" i="30" s="1"/>
  <c r="K102" i="31" s="1"/>
  <c r="K102" i="32" s="1"/>
  <c r="K102" i="33" s="1"/>
  <c r="K102" i="34" s="1"/>
  <c r="K98" i="28"/>
  <c r="K98" i="29" s="1"/>
  <c r="K98" i="30" s="1"/>
  <c r="K98" i="31" s="1"/>
  <c r="K98" i="32" s="1"/>
  <c r="K98" i="33" s="1"/>
  <c r="K98" i="34" s="1"/>
  <c r="K100" i="28"/>
  <c r="K100" i="29" s="1"/>
  <c r="K100" i="30" s="1"/>
  <c r="K100" i="31" s="1"/>
  <c r="K100" i="32" s="1"/>
  <c r="K100" i="33" s="1"/>
  <c r="K100" i="34" s="1"/>
  <c r="K103" i="28"/>
  <c r="K103" i="29" s="1"/>
  <c r="K103" i="30" s="1"/>
  <c r="K103" i="31" s="1"/>
  <c r="K103" i="32" s="1"/>
  <c r="K103" i="33" s="1"/>
  <c r="K103" i="34" s="1"/>
  <c r="K93" i="28"/>
  <c r="K93" i="29" s="1"/>
  <c r="K93" i="30" s="1"/>
  <c r="K93" i="31" s="1"/>
  <c r="K93" i="32" s="1"/>
  <c r="K93" i="33" s="1"/>
  <c r="K93" i="34" s="1"/>
  <c r="K91" i="28"/>
  <c r="K91" i="29" s="1"/>
  <c r="K91" i="30" s="1"/>
  <c r="K91" i="31" s="1"/>
  <c r="K91" i="32" s="1"/>
  <c r="K91" i="33" s="1"/>
  <c r="K91" i="34" s="1"/>
  <c r="K101" i="28"/>
  <c r="K101" i="29" s="1"/>
  <c r="K101" i="30" s="1"/>
  <c r="K101" i="31" s="1"/>
  <c r="K101" i="32" s="1"/>
  <c r="K101" i="33" s="1"/>
  <c r="K101" i="34" s="1"/>
  <c r="K96" i="28"/>
  <c r="K96" i="29" s="1"/>
  <c r="K96" i="30" s="1"/>
  <c r="K96" i="31" s="1"/>
  <c r="K96" i="32" s="1"/>
  <c r="K96" i="33" s="1"/>
  <c r="K96" i="34" s="1"/>
  <c r="K95" i="28"/>
  <c r="K95" i="29" s="1"/>
  <c r="K95" i="30" s="1"/>
  <c r="K95" i="31" s="1"/>
  <c r="K95" i="32" s="1"/>
  <c r="K95" i="33" s="1"/>
  <c r="K95" i="34" s="1"/>
  <c r="K97" i="28"/>
  <c r="K97" i="29" s="1"/>
  <c r="K97" i="30" s="1"/>
  <c r="K97" i="31" s="1"/>
  <c r="K97" i="32" s="1"/>
  <c r="K97" i="33" s="1"/>
  <c r="K97" i="34" s="1"/>
  <c r="K21" i="26"/>
  <c r="K21" i="27" s="1"/>
  <c r="K38" i="28"/>
  <c r="K38" i="29" s="1"/>
  <c r="K38" i="30" s="1"/>
  <c r="K38" i="31" s="1"/>
  <c r="K38" i="32" s="1"/>
  <c r="K38" i="33" s="1"/>
  <c r="K38" i="34" s="1"/>
  <c r="K45" i="23" l="1"/>
  <c r="K69" i="25"/>
  <c r="K68" i="23"/>
  <c r="K7" i="23"/>
  <c r="K7" i="24" s="1"/>
  <c r="K15" i="26"/>
  <c r="K15" i="27" s="1"/>
  <c r="K12" i="26"/>
  <c r="K12" i="27" s="1"/>
  <c r="K16" i="26"/>
  <c r="K16" i="27" s="1"/>
  <c r="K11" i="26"/>
  <c r="K11" i="27" s="1"/>
  <c r="K8" i="26"/>
  <c r="K8" i="27" s="1"/>
  <c r="K13" i="26"/>
  <c r="K13" i="27" s="1"/>
  <c r="K9" i="27"/>
  <c r="K14" i="26"/>
  <c r="K14" i="27" s="1"/>
  <c r="K68" i="24" l="1"/>
  <c r="K68" i="25" s="1"/>
  <c r="K45" i="24"/>
  <c r="K45" i="25" s="1"/>
  <c r="K40" i="28"/>
  <c r="K40" i="29" s="1"/>
  <c r="K40" i="30" s="1"/>
  <c r="K40" i="31" s="1"/>
  <c r="K40" i="32" s="1"/>
  <c r="K40" i="33" s="1"/>
  <c r="K40" i="34" s="1"/>
  <c r="K115" i="28"/>
  <c r="K115" i="29" s="1"/>
  <c r="K115" i="30" s="1"/>
  <c r="K115" i="31" s="1"/>
  <c r="K115" i="32" s="1"/>
  <c r="K47" i="26"/>
  <c r="K47" i="27" s="1"/>
  <c r="K65" i="26"/>
  <c r="K65" i="27" s="1"/>
  <c r="K79" i="28" l="1"/>
  <c r="K79" i="29" s="1"/>
  <c r="K79" i="30" s="1"/>
  <c r="K79" i="31" s="1"/>
  <c r="K79" i="32" s="1"/>
  <c r="K79" i="33" s="1"/>
  <c r="K79" i="34" s="1"/>
  <c r="K37" i="26"/>
  <c r="K37" i="27" s="1"/>
  <c r="K71" i="26"/>
  <c r="K71" i="27" s="1"/>
  <c r="K62" i="26"/>
  <c r="K62" i="27" s="1"/>
  <c r="K59" i="26"/>
  <c r="K59" i="27" s="1"/>
  <c r="K49" i="26"/>
  <c r="K49" i="27" s="1"/>
  <c r="K48" i="26"/>
  <c r="K48" i="27" s="1"/>
  <c r="K52" i="26"/>
  <c r="K52" i="27" s="1"/>
  <c r="K50" i="26"/>
  <c r="K50" i="27" s="1"/>
  <c r="K44" i="26"/>
  <c r="K44" i="27" s="1"/>
  <c r="K35" i="26"/>
  <c r="K35" i="27" s="1"/>
  <c r="K34" i="26"/>
  <c r="K34" i="27" s="1"/>
  <c r="K30" i="26"/>
  <c r="K30" i="27" s="1"/>
  <c r="K41" i="26"/>
  <c r="K41" i="27" s="1"/>
  <c r="K69" i="26"/>
  <c r="K69" i="27" s="1"/>
  <c r="K63" i="26"/>
  <c r="K63" i="27" s="1"/>
  <c r="K54" i="26"/>
  <c r="K54" i="27" s="1"/>
  <c r="K77" i="26"/>
  <c r="K77" i="27" s="1"/>
  <c r="K68" i="26"/>
  <c r="K68" i="27" s="1"/>
  <c r="K66" i="26"/>
  <c r="K66" i="27" s="1"/>
  <c r="K67" i="26"/>
  <c r="K67" i="27" s="1"/>
  <c r="K43" i="26"/>
  <c r="K43" i="27" s="1"/>
  <c r="K51" i="26"/>
  <c r="K51" i="27" s="1"/>
  <c r="K58" i="26"/>
  <c r="K58" i="27" s="1"/>
  <c r="K31" i="26"/>
  <c r="K31" i="27" s="1"/>
  <c r="K53" i="26"/>
  <c r="K53" i="27" s="1"/>
  <c r="K55" i="26"/>
  <c r="K55" i="27" s="1"/>
  <c r="K36" i="26"/>
  <c r="K36" i="27" s="1"/>
  <c r="K46" i="26"/>
  <c r="K46" i="27" s="1"/>
  <c r="K57" i="26" l="1"/>
  <c r="K57" i="27" s="1"/>
  <c r="K57" i="28" s="1"/>
  <c r="K57" i="29" s="1"/>
  <c r="K57" i="30" s="1"/>
  <c r="K57" i="31" s="1"/>
  <c r="K57" i="32" s="1"/>
  <c r="K57" i="33" s="1"/>
  <c r="K57" i="34" s="1"/>
  <c r="K21" i="28"/>
  <c r="K21" i="29" s="1"/>
  <c r="K21" i="30" s="1"/>
  <c r="K21" i="31" s="1"/>
  <c r="K21" i="32" s="1"/>
  <c r="K21" i="33" s="1"/>
  <c r="K21" i="34" s="1"/>
  <c r="K61" i="26"/>
  <c r="K61" i="27" s="1"/>
  <c r="K60" i="26"/>
  <c r="K60" i="27" s="1"/>
  <c r="K60" i="28" s="1"/>
  <c r="K60" i="29" s="1"/>
  <c r="K60" i="30" s="1"/>
  <c r="K60" i="31" s="1"/>
  <c r="K60" i="32" s="1"/>
  <c r="K60" i="33" s="1"/>
  <c r="K60" i="34" s="1"/>
  <c r="K33" i="26"/>
  <c r="K33" i="27" s="1"/>
  <c r="K33" i="28" s="1"/>
  <c r="K33" i="29" s="1"/>
  <c r="K33" i="30" s="1"/>
  <c r="K33" i="31" s="1"/>
  <c r="K33" i="32" s="1"/>
  <c r="K33" i="33" s="1"/>
  <c r="K33" i="34" s="1"/>
  <c r="K42" i="26"/>
  <c r="K42" i="27" s="1"/>
  <c r="K42" i="28" s="1"/>
  <c r="K42" i="29" s="1"/>
  <c r="K42" i="30" s="1"/>
  <c r="K42" i="31" s="1"/>
  <c r="K42" i="32" s="1"/>
  <c r="K42" i="33" s="1"/>
  <c r="K42" i="34" s="1"/>
  <c r="K56" i="26"/>
  <c r="K56" i="27" s="1"/>
  <c r="K56" i="28" s="1"/>
  <c r="K56" i="29" s="1"/>
  <c r="K56" i="30" s="1"/>
  <c r="K56" i="31" s="1"/>
  <c r="K56" i="32" s="1"/>
  <c r="K56" i="33" s="1"/>
  <c r="K56" i="34" s="1"/>
  <c r="K63" i="28"/>
  <c r="K63" i="29" s="1"/>
  <c r="K63" i="30" s="1"/>
  <c r="K63" i="31" s="1"/>
  <c r="K63" i="32" s="1"/>
  <c r="K63" i="33" s="1"/>
  <c r="K63" i="34" s="1"/>
  <c r="K68" i="28"/>
  <c r="K68" i="29" s="1"/>
  <c r="K68" i="30" s="1"/>
  <c r="K68" i="31" s="1"/>
  <c r="K68" i="32" s="1"/>
  <c r="K68" i="33" s="1"/>
  <c r="K68" i="34" s="1"/>
  <c r="K82" i="28"/>
  <c r="K82" i="29" s="1"/>
  <c r="K82" i="30" s="1"/>
  <c r="K82" i="31" s="1"/>
  <c r="K82" i="32" s="1"/>
  <c r="K82" i="33" s="1"/>
  <c r="K82" i="34" s="1"/>
  <c r="K69" i="28"/>
  <c r="K69" i="29" s="1"/>
  <c r="K69" i="30" s="1"/>
  <c r="K69" i="31" s="1"/>
  <c r="K69" i="32" s="1"/>
  <c r="K69" i="33" s="1"/>
  <c r="K69" i="34" s="1"/>
  <c r="K83" i="28"/>
  <c r="K83" i="29" s="1"/>
  <c r="K83" i="30" s="1"/>
  <c r="K83" i="31" s="1"/>
  <c r="K83" i="32" s="1"/>
  <c r="K83" i="33" s="1"/>
  <c r="K83" i="34" s="1"/>
  <c r="K34" i="28"/>
  <c r="K34" i="29" s="1"/>
  <c r="K34" i="30" s="1"/>
  <c r="K34" i="31" s="1"/>
  <c r="K34" i="32" s="1"/>
  <c r="K59" i="28"/>
  <c r="K59" i="29" s="1"/>
  <c r="K59" i="30" s="1"/>
  <c r="K59" i="31" s="1"/>
  <c r="K59" i="32" s="1"/>
  <c r="K35" i="28"/>
  <c r="K35" i="29" s="1"/>
  <c r="K35" i="30" s="1"/>
  <c r="K35" i="31" s="1"/>
  <c r="K35" i="32" s="1"/>
  <c r="K35" i="33" s="1"/>
  <c r="K35" i="34" s="1"/>
  <c r="K62" i="28"/>
  <c r="K62" i="29" s="1"/>
  <c r="K62" i="30" s="1"/>
  <c r="K62" i="31" s="1"/>
  <c r="K62" i="32" s="1"/>
  <c r="K62" i="33" s="1"/>
  <c r="K62" i="34" s="1"/>
  <c r="K67" i="28"/>
  <c r="K67" i="29" s="1"/>
  <c r="K67" i="30" s="1"/>
  <c r="K67" i="31" s="1"/>
  <c r="K67" i="32" s="1"/>
  <c r="K67" i="33" s="1"/>
  <c r="K67" i="34" s="1"/>
  <c r="K81" i="28"/>
  <c r="K81" i="29" s="1"/>
  <c r="K81" i="30" s="1"/>
  <c r="K81" i="31" s="1"/>
  <c r="K81" i="32" s="1"/>
  <c r="K81" i="33" s="1"/>
  <c r="K81" i="34" s="1"/>
  <c r="K77" i="28"/>
  <c r="K77" i="29" s="1"/>
  <c r="K77" i="30" s="1"/>
  <c r="K77" i="31" s="1"/>
  <c r="K77" i="32" s="1"/>
  <c r="K77" i="33" s="1"/>
  <c r="K77" i="34" s="1"/>
  <c r="K90" i="28"/>
  <c r="K90" i="29" s="1"/>
  <c r="K90" i="30" s="1"/>
  <c r="K90" i="31" s="1"/>
  <c r="K90" i="32" s="1"/>
  <c r="K90" i="33" s="1"/>
  <c r="K90" i="34" s="1"/>
  <c r="K31" i="28"/>
  <c r="K31" i="29" s="1"/>
  <c r="K31" i="30" s="1"/>
  <c r="K31" i="31" s="1"/>
  <c r="K31" i="32" s="1"/>
  <c r="K31" i="33" s="1"/>
  <c r="K31" i="34" s="1"/>
  <c r="K66" i="28"/>
  <c r="K66" i="29" s="1"/>
  <c r="K66" i="30" s="1"/>
  <c r="K66" i="31" s="1"/>
  <c r="K66" i="32" s="1"/>
  <c r="K66" i="33" s="1"/>
  <c r="K66" i="34" s="1"/>
  <c r="K80" i="28"/>
  <c r="K80" i="29" s="1"/>
  <c r="K80" i="30" s="1"/>
  <c r="K80" i="31" s="1"/>
  <c r="K80" i="32" s="1"/>
  <c r="K80" i="33" s="1"/>
  <c r="K80" i="34" s="1"/>
  <c r="K71" i="28"/>
  <c r="K71" i="29" s="1"/>
  <c r="K71" i="30" s="1"/>
  <c r="K71" i="31" s="1"/>
  <c r="K71" i="32" s="1"/>
  <c r="K71" i="33" s="1"/>
  <c r="K71" i="34" s="1"/>
  <c r="K85" i="28"/>
  <c r="K85" i="29" s="1"/>
  <c r="K85" i="30" s="1"/>
  <c r="K85" i="31" s="1"/>
  <c r="K85" i="32" s="1"/>
  <c r="K85" i="33" s="1"/>
  <c r="K85" i="34" s="1"/>
  <c r="K41" i="28"/>
  <c r="K41" i="29" s="1"/>
  <c r="K41" i="30" s="1"/>
  <c r="K41" i="31" s="1"/>
  <c r="K41" i="32" s="1"/>
  <c r="K41" i="33" s="1"/>
  <c r="K41" i="34" s="1"/>
  <c r="K30" i="28"/>
  <c r="K30" i="29" s="1"/>
  <c r="K30" i="30" s="1"/>
  <c r="K30" i="31" s="1"/>
  <c r="K30" i="32" s="1"/>
  <c r="K30" i="33" s="1"/>
  <c r="K30" i="34" s="1"/>
  <c r="K37" i="28"/>
  <c r="K37" i="29" s="1"/>
  <c r="K37" i="30" s="1"/>
  <c r="K37" i="31" s="1"/>
  <c r="K37" i="32" s="1"/>
  <c r="K37" i="33" s="1"/>
  <c r="K37" i="34" s="1"/>
  <c r="K34" i="33" l="1"/>
  <c r="K34" i="34" s="1"/>
  <c r="K18" i="26"/>
  <c r="K18" i="27" s="1"/>
  <c r="K17" i="26"/>
  <c r="K17" i="27" s="1"/>
  <c r="K51" i="28" l="1"/>
  <c r="K51" i="29" s="1"/>
  <c r="K51" i="30" s="1"/>
  <c r="K51" i="31" s="1"/>
  <c r="K51" i="32" s="1"/>
  <c r="K51" i="33" s="1"/>
  <c r="K51" i="34" s="1"/>
  <c r="K25" i="26"/>
  <c r="K25" i="27" s="1"/>
  <c r="K54" i="28"/>
  <c r="K54" i="29" s="1"/>
  <c r="K54" i="30" s="1"/>
  <c r="K54" i="31" s="1"/>
  <c r="K54" i="32" s="1"/>
  <c r="K54" i="33" s="1"/>
  <c r="K54" i="34" s="1"/>
  <c r="K28" i="26"/>
  <c r="K28" i="27" s="1"/>
  <c r="K18" i="28"/>
  <c r="K44" i="28"/>
  <c r="K44" i="29" s="1"/>
  <c r="K44" i="30" s="1"/>
  <c r="K44" i="31" s="1"/>
  <c r="K44" i="32" s="1"/>
  <c r="K44" i="33" s="1"/>
  <c r="K44" i="34" s="1"/>
  <c r="K43" i="28"/>
  <c r="K43" i="29" s="1"/>
  <c r="K43" i="30" s="1"/>
  <c r="K43" i="31" s="1"/>
  <c r="K43" i="32" s="1"/>
  <c r="K43" i="33" s="1"/>
  <c r="K43" i="34" s="1"/>
  <c r="K25" i="28"/>
  <c r="K25" i="29" s="1"/>
  <c r="K25" i="30" s="1"/>
  <c r="K25" i="31" s="1"/>
  <c r="K25" i="32" s="1"/>
  <c r="K25" i="33" s="1"/>
  <c r="K25" i="34" s="1"/>
  <c r="K47" i="28"/>
  <c r="K47" i="29" s="1"/>
  <c r="K23" i="26"/>
  <c r="K23" i="27" s="1"/>
  <c r="K22" i="26"/>
  <c r="K22" i="27" s="1"/>
  <c r="K52" i="28" l="1"/>
  <c r="K52" i="29" s="1"/>
  <c r="K52" i="30" s="1"/>
  <c r="K52" i="31" s="1"/>
  <c r="K52" i="32" s="1"/>
  <c r="K52" i="33" s="1"/>
  <c r="K52" i="34" s="1"/>
  <c r="K26" i="26"/>
  <c r="K26" i="27" s="1"/>
  <c r="K26" i="28" s="1"/>
  <c r="K26" i="29" s="1"/>
  <c r="K26" i="30" s="1"/>
  <c r="K26" i="31" s="1"/>
  <c r="K26" i="32" s="1"/>
  <c r="K26" i="33" s="1"/>
  <c r="K26" i="34" s="1"/>
  <c r="K55" i="28"/>
  <c r="K55" i="29" s="1"/>
  <c r="K55" i="30" s="1"/>
  <c r="K55" i="31" s="1"/>
  <c r="K55" i="32" s="1"/>
  <c r="K55" i="33" s="1"/>
  <c r="K55" i="34" s="1"/>
  <c r="K29" i="26"/>
  <c r="K29" i="27" s="1"/>
  <c r="K29" i="28" s="1"/>
  <c r="K29" i="29" s="1"/>
  <c r="K29" i="30" s="1"/>
  <c r="K29" i="31" s="1"/>
  <c r="K29" i="32" s="1"/>
  <c r="K29" i="33" s="1"/>
  <c r="K29" i="34" s="1"/>
  <c r="K50" i="28"/>
  <c r="K50" i="29" s="1"/>
  <c r="K50" i="30" s="1"/>
  <c r="K50" i="31" s="1"/>
  <c r="K50" i="32" s="1"/>
  <c r="K50" i="33" s="1"/>
  <c r="K50" i="34" s="1"/>
  <c r="K24" i="26"/>
  <c r="K24" i="27" s="1"/>
  <c r="K24" i="28" s="1"/>
  <c r="K24" i="29" s="1"/>
  <c r="K24" i="30" s="1"/>
  <c r="K24" i="31" s="1"/>
  <c r="K24" i="32" s="1"/>
  <c r="K24" i="33" s="1"/>
  <c r="K24" i="34" s="1"/>
  <c r="K46" i="28"/>
  <c r="K46" i="29" s="1"/>
  <c r="K46" i="30" s="1"/>
  <c r="K46" i="31" s="1"/>
  <c r="K46" i="32" s="1"/>
  <c r="K46" i="33" s="1"/>
  <c r="K46" i="34" s="1"/>
  <c r="K20" i="26"/>
  <c r="K20" i="27" s="1"/>
  <c r="K20" i="28" s="1"/>
  <c r="K53" i="28"/>
  <c r="K53" i="29" s="1"/>
  <c r="K53" i="30" s="1"/>
  <c r="K53" i="31" s="1"/>
  <c r="K53" i="32" s="1"/>
  <c r="K53" i="33" s="1"/>
  <c r="K53" i="34" s="1"/>
  <c r="K27" i="26"/>
  <c r="K27" i="27" s="1"/>
  <c r="K27" i="28" s="1"/>
  <c r="K27" i="29" s="1"/>
  <c r="K27" i="30" s="1"/>
  <c r="K27" i="31" s="1"/>
  <c r="K27" i="32" s="1"/>
  <c r="K27" i="33" s="1"/>
  <c r="K27" i="34" s="1"/>
  <c r="K49" i="28"/>
  <c r="K49" i="29" s="1"/>
  <c r="K49" i="30" s="1"/>
  <c r="K49" i="31" s="1"/>
  <c r="K49" i="32" s="1"/>
  <c r="K49" i="33" s="1"/>
  <c r="K49" i="34" s="1"/>
  <c r="K18" i="29"/>
  <c r="K18" i="30" s="1"/>
  <c r="K18" i="31" s="1"/>
  <c r="K18" i="32" s="1"/>
  <c r="K18" i="33" s="1"/>
  <c r="K18" i="34" s="1"/>
  <c r="K22" i="28"/>
  <c r="K22" i="29" s="1"/>
  <c r="K22" i="30" s="1"/>
  <c r="K22" i="31" s="1"/>
  <c r="K22" i="32" s="1"/>
  <c r="K22" i="33" s="1"/>
  <c r="K22" i="34" s="1"/>
  <c r="K17" i="28"/>
  <c r="K13" i="28"/>
  <c r="K16" i="28"/>
  <c r="K14" i="28"/>
  <c r="K8" i="28"/>
  <c r="K47" i="30"/>
  <c r="K47" i="31" s="1"/>
  <c r="K47" i="32" s="1"/>
  <c r="K48" i="28"/>
  <c r="K48" i="29" s="1"/>
  <c r="K45" i="26"/>
  <c r="K45" i="27" s="1"/>
  <c r="K70" i="26"/>
  <c r="K70" i="27" s="1"/>
  <c r="K70" i="28" l="1"/>
  <c r="K70" i="29" s="1"/>
  <c r="K70" i="30" s="1"/>
  <c r="K70" i="31" s="1"/>
  <c r="K70" i="32" s="1"/>
  <c r="K70" i="33" s="1"/>
  <c r="K70" i="34" s="1"/>
  <c r="K84" i="28"/>
  <c r="K84" i="29" s="1"/>
  <c r="K84" i="30" s="1"/>
  <c r="K84" i="31" s="1"/>
  <c r="K84" i="32" s="1"/>
  <c r="K84" i="33" s="1"/>
  <c r="K84" i="34" s="1"/>
  <c r="K65" i="28"/>
  <c r="K65" i="29" s="1"/>
  <c r="K65" i="30" s="1"/>
  <c r="K65" i="31" s="1"/>
  <c r="K65" i="32" s="1"/>
  <c r="K65" i="33" s="1"/>
  <c r="K65" i="34" s="1"/>
  <c r="K20" i="29"/>
  <c r="K20" i="30" s="1"/>
  <c r="K20" i="31" s="1"/>
  <c r="K20" i="32" s="1"/>
  <c r="K20" i="33" s="1"/>
  <c r="K20" i="34" s="1"/>
  <c r="K8" i="29"/>
  <c r="K8" i="30" s="1"/>
  <c r="K8" i="31" s="1"/>
  <c r="K8" i="32" s="1"/>
  <c r="K8" i="33" s="1"/>
  <c r="K8" i="34" s="1"/>
  <c r="K16" i="29"/>
  <c r="K16" i="30" s="1"/>
  <c r="K16" i="31" s="1"/>
  <c r="K16" i="32" s="1"/>
  <c r="K16" i="33" s="1"/>
  <c r="K16" i="34" s="1"/>
  <c r="K17" i="29"/>
  <c r="K17" i="30" s="1"/>
  <c r="K17" i="31" s="1"/>
  <c r="K17" i="32" s="1"/>
  <c r="K17" i="33" s="1"/>
  <c r="K17" i="34" s="1"/>
  <c r="K14" i="29"/>
  <c r="K14" i="30" s="1"/>
  <c r="K14" i="31" s="1"/>
  <c r="K14" i="32" s="1"/>
  <c r="K14" i="33" s="1"/>
  <c r="K14" i="34" s="1"/>
  <c r="K13" i="29"/>
  <c r="K13" i="30" s="1"/>
  <c r="K13" i="31" s="1"/>
  <c r="K13" i="32" s="1"/>
  <c r="K13" i="33" s="1"/>
  <c r="K13" i="34" s="1"/>
  <c r="K47" i="33"/>
  <c r="K47" i="34" s="1"/>
  <c r="K12" i="28"/>
  <c r="K23" i="28"/>
  <c r="K23" i="29" s="1"/>
  <c r="K23" i="30" s="1"/>
  <c r="K23" i="31" s="1"/>
  <c r="K23" i="32" s="1"/>
  <c r="K23" i="33" s="1"/>
  <c r="K23" i="34" s="1"/>
  <c r="K48" i="30"/>
  <c r="K48" i="31" s="1"/>
  <c r="K48" i="32" s="1"/>
  <c r="K48" i="33" s="1"/>
  <c r="K48" i="34" s="1"/>
  <c r="K76" i="26"/>
  <c r="K76" i="27" s="1"/>
  <c r="K64" i="26"/>
  <c r="K64" i="27" s="1"/>
  <c r="K75" i="26"/>
  <c r="K75" i="27" s="1"/>
  <c r="K74" i="26"/>
  <c r="K74" i="27" s="1"/>
  <c r="K32" i="26"/>
  <c r="K32" i="27" s="1"/>
  <c r="K45" i="28" l="1"/>
  <c r="K45" i="29" s="1"/>
  <c r="K45" i="30" s="1"/>
  <c r="K45" i="31" s="1"/>
  <c r="K45" i="32" s="1"/>
  <c r="K45" i="33" s="1"/>
  <c r="K45" i="34" s="1"/>
  <c r="K19" i="26"/>
  <c r="K19" i="27" s="1"/>
  <c r="K74" i="28"/>
  <c r="K74" i="29" s="1"/>
  <c r="K74" i="30" s="1"/>
  <c r="K74" i="31" s="1"/>
  <c r="K87" i="28"/>
  <c r="K87" i="29" s="1"/>
  <c r="K87" i="30" s="1"/>
  <c r="K87" i="31" s="1"/>
  <c r="K87" i="32" s="1"/>
  <c r="K87" i="33" s="1"/>
  <c r="K87" i="34" s="1"/>
  <c r="K64" i="28"/>
  <c r="K64" i="29" s="1"/>
  <c r="K64" i="30" s="1"/>
  <c r="K64" i="31" s="1"/>
  <c r="K64" i="32" s="1"/>
  <c r="K64" i="33" s="1"/>
  <c r="K64" i="34" s="1"/>
  <c r="K78" i="28"/>
  <c r="K78" i="29" s="1"/>
  <c r="K78" i="30" s="1"/>
  <c r="K78" i="31" s="1"/>
  <c r="K78" i="32" s="1"/>
  <c r="K78" i="33" s="1"/>
  <c r="K78" i="34" s="1"/>
  <c r="K32" i="28"/>
  <c r="K32" i="29" s="1"/>
  <c r="K32" i="30" s="1"/>
  <c r="K32" i="31" s="1"/>
  <c r="K32" i="32" s="1"/>
  <c r="K32" i="33" s="1"/>
  <c r="K32" i="34" s="1"/>
  <c r="K58" i="28"/>
  <c r="K58" i="29" s="1"/>
  <c r="K58" i="30" s="1"/>
  <c r="K58" i="31" s="1"/>
  <c r="K58" i="32" s="1"/>
  <c r="K58" i="33" s="1"/>
  <c r="K58" i="34" s="1"/>
  <c r="K76" i="28"/>
  <c r="K76" i="29" s="1"/>
  <c r="K76" i="30" s="1"/>
  <c r="K76" i="31" s="1"/>
  <c r="K76" i="32" s="1"/>
  <c r="K76" i="33" s="1"/>
  <c r="K76" i="34" s="1"/>
  <c r="K89" i="28"/>
  <c r="K89" i="29" s="1"/>
  <c r="K89" i="30" s="1"/>
  <c r="K89" i="31" s="1"/>
  <c r="K89" i="32" s="1"/>
  <c r="K89" i="33" s="1"/>
  <c r="K89" i="34" s="1"/>
  <c r="K75" i="28"/>
  <c r="K75" i="29" s="1"/>
  <c r="K75" i="30" s="1"/>
  <c r="K75" i="31" s="1"/>
  <c r="K75" i="32" s="1"/>
  <c r="K75" i="33" s="1"/>
  <c r="K75" i="34" s="1"/>
  <c r="K88" i="28"/>
  <c r="K88" i="29" s="1"/>
  <c r="K88" i="30" s="1"/>
  <c r="K88" i="31" s="1"/>
  <c r="K88" i="32" s="1"/>
  <c r="K88" i="33" s="1"/>
  <c r="K88" i="34" s="1"/>
  <c r="K12" i="29"/>
  <c r="K12" i="30" s="1"/>
  <c r="K12" i="31" s="1"/>
  <c r="K12" i="32" s="1"/>
  <c r="K12" i="33" s="1"/>
  <c r="K12" i="34" s="1"/>
  <c r="K19" i="28"/>
  <c r="K19" i="29" s="1"/>
  <c r="K39" i="26"/>
  <c r="K39" i="27" s="1"/>
  <c r="K9" i="28" l="1"/>
  <c r="K9" i="29" s="1"/>
  <c r="K15" i="28"/>
  <c r="K15" i="29" s="1"/>
  <c r="K15" i="30" s="1"/>
  <c r="K15" i="31" s="1"/>
  <c r="K15" i="32" s="1"/>
  <c r="K15" i="33" s="1"/>
  <c r="K15" i="34" s="1"/>
  <c r="K11" i="28"/>
  <c r="K39" i="28"/>
  <c r="K39" i="29" s="1"/>
  <c r="K39" i="30" s="1"/>
  <c r="K39" i="31" s="1"/>
  <c r="K39" i="32" s="1"/>
  <c r="K39" i="33" s="1"/>
  <c r="K39" i="34" s="1"/>
  <c r="K74" i="32"/>
  <c r="K74" i="33" s="1"/>
  <c r="K74" i="34" s="1"/>
  <c r="K19" i="30"/>
  <c r="K19" i="31" s="1"/>
  <c r="K19" i="32" s="1"/>
  <c r="K19" i="33" s="1"/>
  <c r="K19" i="34" s="1"/>
  <c r="K7" i="25"/>
  <c r="K36" i="28" s="1"/>
  <c r="K36" i="29" s="1"/>
  <c r="K36" i="30" s="1"/>
  <c r="K36" i="31" s="1"/>
  <c r="K36" i="32" s="1"/>
  <c r="K36" i="33" s="1"/>
  <c r="K36" i="34" s="1"/>
  <c r="K7" i="26" l="1"/>
  <c r="K7" i="27" s="1"/>
  <c r="K7" i="28" s="1"/>
  <c r="K7" i="29" s="1"/>
  <c r="K61" i="28"/>
  <c r="K61" i="29" s="1"/>
  <c r="K61" i="30" s="1"/>
  <c r="K61" i="31" s="1"/>
  <c r="K61" i="32" s="1"/>
  <c r="K61" i="33" s="1"/>
  <c r="K61" i="34" s="1"/>
  <c r="K11" i="29"/>
  <c r="K11" i="30" s="1"/>
  <c r="K11" i="31" s="1"/>
  <c r="K11" i="32" s="1"/>
  <c r="K11" i="33" s="1"/>
  <c r="K11" i="34" s="1"/>
  <c r="K9" i="30" l="1"/>
  <c r="K9" i="31" s="1"/>
  <c r="K9" i="32" s="1"/>
  <c r="K7" i="30"/>
  <c r="K7" i="31" s="1"/>
  <c r="K9" i="33" l="1"/>
  <c r="K9" i="34" s="1"/>
  <c r="K59" i="33"/>
  <c r="K59" i="34" s="1"/>
  <c r="K7" i="32"/>
  <c r="K7" i="33" l="1"/>
  <c r="K7" i="34" s="1"/>
  <c r="K115" i="33"/>
  <c r="K115" i="34" s="1"/>
  <c r="K28" i="28" l="1"/>
  <c r="K28" i="29" s="1"/>
  <c r="K28" i="30" s="1"/>
  <c r="K28" i="31" s="1"/>
  <c r="K28" i="32" s="1"/>
  <c r="K28" i="33" s="1"/>
  <c r="K28" i="34" s="1"/>
  <c r="K86" i="28"/>
  <c r="K86" i="29" s="1"/>
  <c r="K86" i="30" s="1"/>
  <c r="K86" i="31" s="1"/>
  <c r="K86" i="32" s="1"/>
  <c r="K86" i="33" s="1"/>
  <c r="K86" i="34" s="1"/>
  <c r="K73" i="26" l="1"/>
  <c r="K72" i="26"/>
  <c r="K72" i="27" l="1"/>
  <c r="K72" i="28" s="1"/>
  <c r="K72" i="29" s="1"/>
  <c r="K72" i="30" s="1"/>
  <c r="K72" i="31" s="1"/>
  <c r="K72" i="32" s="1"/>
  <c r="K72" i="33" s="1"/>
  <c r="K72" i="34" s="1"/>
  <c r="K73" i="27"/>
  <c r="K73" i="28" s="1"/>
  <c r="K73" i="29" s="1"/>
  <c r="K73" i="30" s="1"/>
  <c r="K73" i="31" s="1"/>
  <c r="K73" i="32" s="1"/>
  <c r="K73" i="33" s="1"/>
  <c r="K73" i="34" s="1"/>
  <c r="E308" i="14"/>
  <c r="E309" i="14"/>
  <c r="E305" i="14"/>
  <c r="E307" i="14"/>
  <c r="E300" i="14"/>
  <c r="E306" i="14"/>
  <c r="E304" i="14"/>
  <c r="E303" i="14"/>
  <c r="E301" i="14"/>
  <c r="E302" i="14"/>
  <c r="E310" i="14"/>
</calcChain>
</file>

<file path=xl/sharedStrings.xml><?xml version="1.0" encoding="utf-8"?>
<sst xmlns="http://schemas.openxmlformats.org/spreadsheetml/2006/main" count="487" uniqueCount="194">
  <si>
    <t>Актуальность:</t>
  </si>
  <si>
    <t>Цена 1 квТ</t>
  </si>
  <si>
    <t>№уч</t>
  </si>
  <si>
    <t>ФИО</t>
  </si>
  <si>
    <t>Сумма к оплате</t>
  </si>
  <si>
    <t>Оплачено</t>
  </si>
  <si>
    <t xml:space="preserve">Начисления </t>
  </si>
  <si>
    <t>+</t>
  </si>
  <si>
    <t>-</t>
  </si>
  <si>
    <t>переплата</t>
  </si>
  <si>
    <t>долг</t>
  </si>
  <si>
    <t>Цена 1 кВТ</t>
  </si>
  <si>
    <t>Документ-основание</t>
  </si>
  <si>
    <t>Дата</t>
  </si>
  <si>
    <t>№ уч</t>
  </si>
  <si>
    <t xml:space="preserve"> Потребление электроэнергии</t>
  </si>
  <si>
    <t>Итого долг/переплата</t>
  </si>
  <si>
    <t>Начало показаний</t>
  </si>
  <si>
    <t>Конец месяца</t>
  </si>
  <si>
    <t>Разница</t>
  </si>
  <si>
    <t>итого за мес.</t>
  </si>
  <si>
    <t>тп</t>
  </si>
  <si>
    <t>входящий</t>
  </si>
  <si>
    <t>охрана</t>
  </si>
  <si>
    <t>Валеев И.К.</t>
  </si>
  <si>
    <t>Калинина Е.В.</t>
  </si>
  <si>
    <t>Симановская Т.С.</t>
  </si>
  <si>
    <t>Базюк А.Н.</t>
  </si>
  <si>
    <t>Ахмадов Х.Ю.</t>
  </si>
  <si>
    <t>Поленов Д.С.</t>
  </si>
  <si>
    <t>Головачев А.В.</t>
  </si>
  <si>
    <t>Яковлев Ю.В.</t>
  </si>
  <si>
    <t>Яковлев А.Н.</t>
  </si>
  <si>
    <t>Масина Н.И.</t>
  </si>
  <si>
    <t>Хайруллина З.Р.</t>
  </si>
  <si>
    <t>Галкин В.А.</t>
  </si>
  <si>
    <t>Халимов А.А.</t>
  </si>
  <si>
    <t>Лукашенко</t>
  </si>
  <si>
    <t>прямой</t>
  </si>
  <si>
    <t>Чулухадзе О.Т.</t>
  </si>
  <si>
    <t>Балабашкин А.А</t>
  </si>
  <si>
    <t>Рафиков А.С.</t>
  </si>
  <si>
    <t>51-52</t>
  </si>
  <si>
    <t>Карпунина О.И.</t>
  </si>
  <si>
    <t>Рахманов Б. У.</t>
  </si>
  <si>
    <t>Панева И.А.</t>
  </si>
  <si>
    <t>Рощина А.В.</t>
  </si>
  <si>
    <t>Аляутдинов Ф.Ф</t>
  </si>
  <si>
    <t>Габриелян А.Р.</t>
  </si>
  <si>
    <t>Кабанова К.С.</t>
  </si>
  <si>
    <t>Павлов П.В.</t>
  </si>
  <si>
    <t>Гаибов О.А.</t>
  </si>
  <si>
    <t>Аланов О.Н.</t>
  </si>
  <si>
    <t>Зирка О.В.</t>
  </si>
  <si>
    <t>Лебезова О.В., Шушунова М.А.</t>
  </si>
  <si>
    <t>Камышова А.А.</t>
  </si>
  <si>
    <t>Бабоев А.А.</t>
  </si>
  <si>
    <t>Унгурян С.Н.</t>
  </si>
  <si>
    <t>Аратюнян Р.А.</t>
  </si>
  <si>
    <t>Малышев Н.С.</t>
  </si>
  <si>
    <t>Жуков В.В.</t>
  </si>
  <si>
    <t>Михайлова О.Н.</t>
  </si>
  <si>
    <t>Прямой</t>
  </si>
  <si>
    <t>Савич Л.</t>
  </si>
  <si>
    <t>Абкеримов Р. Р.</t>
  </si>
  <si>
    <t>Кожокару Л. И.</t>
  </si>
  <si>
    <t>Невретдинова Э. З.</t>
  </si>
  <si>
    <t>Туровский И. М.</t>
  </si>
  <si>
    <t>Рошкован А.</t>
  </si>
  <si>
    <t>Давлатзода Д. Д.</t>
  </si>
  <si>
    <t>Пылаев С. Н.</t>
  </si>
  <si>
    <t>Кислица Е. Э.</t>
  </si>
  <si>
    <t>Бадиков С. А.</t>
  </si>
  <si>
    <t>Солодовникова Е. А.</t>
  </si>
  <si>
    <t>Баранова И. Н.</t>
  </si>
  <si>
    <t>Андриянов Р. В.</t>
  </si>
  <si>
    <t>Коннова Т. А.</t>
  </si>
  <si>
    <t>Татушина Е. И.</t>
  </si>
  <si>
    <t>Макарова С. Ю.</t>
  </si>
  <si>
    <t>Макарова С.Ю.</t>
  </si>
  <si>
    <t>Токарев В. Г.</t>
  </si>
  <si>
    <t>Лемешко М. П.</t>
  </si>
  <si>
    <t>Чмутова А. Б.</t>
  </si>
  <si>
    <t>Седова Е. П.</t>
  </si>
  <si>
    <t>Соловьев Н. А.</t>
  </si>
  <si>
    <t>Намалян А. Ю.</t>
  </si>
  <si>
    <t>Волк Н. В.</t>
  </si>
  <si>
    <t>Брагина Л. С.</t>
  </si>
  <si>
    <t>Лемкина А. Г.</t>
  </si>
  <si>
    <t>Данилевич О. В.</t>
  </si>
  <si>
    <t>Гасанбеков В. Г.</t>
  </si>
  <si>
    <t>Савчугов В. А.</t>
  </si>
  <si>
    <t>Юсупова З. Ш.</t>
  </si>
  <si>
    <t>Мелкумян А. Г.</t>
  </si>
  <si>
    <t>Заливнов А. С.</t>
  </si>
  <si>
    <t>Хомутова Н. А.</t>
  </si>
  <si>
    <t>Сметанникова О. Ю.</t>
  </si>
  <si>
    <t>Габриелян К. А.</t>
  </si>
  <si>
    <t>Абгарян А. Х.</t>
  </si>
  <si>
    <t>Епишина Т. В.</t>
  </si>
  <si>
    <t>Кушшаев Б. К.</t>
  </si>
  <si>
    <t>Артемова  Г.Е.</t>
  </si>
  <si>
    <t>Назаров Б. И.</t>
  </si>
  <si>
    <t>Курбонов Б. Ш.</t>
  </si>
  <si>
    <t>Ковальчук Н. П.</t>
  </si>
  <si>
    <t>Искандаров Р.С.</t>
  </si>
  <si>
    <t>Шишкова О. А.</t>
  </si>
  <si>
    <t>Поварова Е. Н.</t>
  </si>
  <si>
    <t>Левченкова Е. А.</t>
  </si>
  <si>
    <t>Голаванев Д. С.</t>
  </si>
  <si>
    <t>Хайдаров С. О.</t>
  </si>
  <si>
    <t>Хайдаров С.М.</t>
  </si>
  <si>
    <t>Минькина Е.Е.</t>
  </si>
  <si>
    <t>Арнаутов А.В.</t>
  </si>
  <si>
    <t>Мухамедов Т.О.</t>
  </si>
  <si>
    <t>Мухамедов Д.У.</t>
  </si>
  <si>
    <t>Шеренговский М.Ю.</t>
  </si>
  <si>
    <t>Пенькова А. Ю.</t>
  </si>
  <si>
    <t>Шарифиён М.А.</t>
  </si>
  <si>
    <t>Рахматуллоев С.Р.</t>
  </si>
  <si>
    <t>Хузахмедов О.А.</t>
  </si>
  <si>
    <t>Абакаров А.А.</t>
  </si>
  <si>
    <t>Ходорик В.А.</t>
  </si>
  <si>
    <t>Ловякина Е.Р.</t>
  </si>
  <si>
    <t>Филиппова Е.Д.</t>
  </si>
  <si>
    <t>Норматов С.Х.</t>
  </si>
  <si>
    <t>Назаров Х.А.</t>
  </si>
  <si>
    <t>Шерзоди С.</t>
  </si>
  <si>
    <t>Мельник Ю.В.</t>
  </si>
  <si>
    <t>Маляренко О.А.</t>
  </si>
  <si>
    <t>Чугунов Д.В.</t>
  </si>
  <si>
    <t>Ножкина Ю.Е.</t>
  </si>
  <si>
    <t>Самохина С.Н.</t>
  </si>
  <si>
    <t>Костенков М.С.</t>
  </si>
  <si>
    <t>Фаттяхова Р.И.</t>
  </si>
  <si>
    <t>Шаймонов А.Х.</t>
  </si>
  <si>
    <t>Сафьянова С.А.</t>
  </si>
  <si>
    <t>Абдусаторов А.М.</t>
  </si>
  <si>
    <t>Маммадов С.А.</t>
  </si>
  <si>
    <t>Показание приборов учета электроэнергии на 12.2024.</t>
  </si>
  <si>
    <t>Месяц :ноябрь 2024</t>
  </si>
  <si>
    <t xml:space="preserve">Показание приборов учета электроэнергии на 01.2024.  </t>
  </si>
  <si>
    <t>Месяц :декабрь 2024</t>
  </si>
  <si>
    <t>Месяц :октябрь 2024</t>
  </si>
  <si>
    <t xml:space="preserve">Показание приборов учета электроэнергии на 11.2024.  </t>
  </si>
  <si>
    <t xml:space="preserve">Показание приборов учета электроэнергии на 10.2024. </t>
  </si>
  <si>
    <t>Месяц :сентябрь 2024</t>
  </si>
  <si>
    <t>Месяц :август 2024</t>
  </si>
  <si>
    <t xml:space="preserve">Показание приборов учета электроэнергии на 09.2024.  </t>
  </si>
  <si>
    <t xml:space="preserve">Показание приборов учета электроэнергии на 08.2024. </t>
  </si>
  <si>
    <t>Месяц :июнь 2024</t>
  </si>
  <si>
    <t xml:space="preserve">Показание приборов учета электроэнергии на 07.2024  </t>
  </si>
  <si>
    <t>Месяц :МАЙ 2024</t>
  </si>
  <si>
    <t xml:space="preserve">Показание приборов учета электроэнергии на 06.2024.  </t>
  </si>
  <si>
    <t>Месяц :АПРЕЛЬ 2024</t>
  </si>
  <si>
    <t xml:space="preserve">Показание приборов учета электроэнергии на 05.2024. </t>
  </si>
  <si>
    <t>Показание приборов учета электроэнергии на 04.2024</t>
  </si>
  <si>
    <t>Месяц :МАРТ 2024</t>
  </si>
  <si>
    <t>Месяц :ФЕВРАЛЬ 2024</t>
  </si>
  <si>
    <t>Показание приборов учета электроэнергии на 03.2024</t>
  </si>
  <si>
    <t>Месяц :ЯНВАРЬ 2024</t>
  </si>
  <si>
    <t>Показание приборов учета электроэнергии на 02.2024</t>
  </si>
  <si>
    <t>38-39</t>
  </si>
  <si>
    <t>ВЛАДИМИРОВСКИЕ УСАДЬБЫ по электричеству 2024</t>
  </si>
  <si>
    <t>Долг на 01.01.2024</t>
  </si>
  <si>
    <t>Лотфуллин Р.Л.</t>
  </si>
  <si>
    <t>Каримов А.Р.</t>
  </si>
  <si>
    <t>Ибрагимов М.А.</t>
  </si>
  <si>
    <t>Потапова Я.Р.</t>
  </si>
  <si>
    <t>09-26.01.2024</t>
  </si>
  <si>
    <t>01-19.02.2024</t>
  </si>
  <si>
    <t>05-16.02.2024</t>
  </si>
  <si>
    <t>Тудосейчук В.Ю.</t>
  </si>
  <si>
    <t>05-17.03.2024</t>
  </si>
  <si>
    <t>11-27.03.2024</t>
  </si>
  <si>
    <t>167 А</t>
  </si>
  <si>
    <t>167 В</t>
  </si>
  <si>
    <t>168В</t>
  </si>
  <si>
    <t>168 А</t>
  </si>
  <si>
    <t>168 В</t>
  </si>
  <si>
    <t>231-22.05.2024</t>
  </si>
  <si>
    <t>14-20.05.2024</t>
  </si>
  <si>
    <t>Месяц :июль 2024</t>
  </si>
  <si>
    <t>05-29.07.2024</t>
  </si>
  <si>
    <t>Мухаммадалиев Р.</t>
  </si>
  <si>
    <t>Парамзин Г.В.</t>
  </si>
  <si>
    <t>09-12.09.2024</t>
  </si>
  <si>
    <t>331264,441254,273019</t>
  </si>
  <si>
    <t>Хасьянова М.А.</t>
  </si>
  <si>
    <t>142 А</t>
  </si>
  <si>
    <t>Мухамеджанова Т.К.</t>
  </si>
  <si>
    <t>15-28.11.2024</t>
  </si>
  <si>
    <t>Драченина Е.В.</t>
  </si>
  <si>
    <t>Шаймонов Р.Х.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</si>
</sst>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р_._-;\-* #,##0.00\ _р_._-;_-* &quot;-&quot;??\ _р_._-;_-@_-"/>
    <numFmt numFmtId="165" formatCode="_-* #,##0.00\ _р_у_б_._-;\-* #,##0.00\ _р_у_б_._-;_-* &quot;-&quot;??\ _р_у_б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1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2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0" xfId="0" applyFont="1"/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7" fontId="6" fillId="0" borderId="1" xfId="2" applyNumberFormat="1" applyFont="1" applyBorder="1" applyAlignment="1">
      <alignment horizontal="center" vertical="center"/>
    </xf>
    <xf numFmtId="2" fontId="11" fillId="8" borderId="1" xfId="1" applyNumberFormat="1" applyFont="1" applyFill="1" applyBorder="1" applyAlignment="1">
      <alignment horizontal="center" vertical="center"/>
    </xf>
    <xf numFmtId="2" fontId="11" fillId="7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7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3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14" fillId="8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0" fontId="0" fillId="0" borderId="0" xfId="0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142">
    <cellStyle name="Гиперссылка" xfId="2" builtinId="8"/>
    <cellStyle name="Гиперссылка 2" xfId="6"/>
    <cellStyle name="Обычный" xfId="0" builtinId="0"/>
    <cellStyle name="Обычный 2" xfId="4"/>
    <cellStyle name="Обычный 2 10" xfId="19"/>
    <cellStyle name="Обычный 2 10 2" xfId="30"/>
    <cellStyle name="Обычный 2 10 2 2" xfId="51"/>
    <cellStyle name="Обычный 2 10 2 2 2" xfId="90"/>
    <cellStyle name="Обычный 2 10 2 2 3" xfId="138"/>
    <cellStyle name="Обычный 2 10 2 3" xfId="70"/>
    <cellStyle name="Обычный 2 10 2 4" xfId="118"/>
    <cellStyle name="Обычный 2 10 3" xfId="42"/>
    <cellStyle name="Обычный 2 10 3 2" xfId="81"/>
    <cellStyle name="Обычный 2 10 3 3" xfId="129"/>
    <cellStyle name="Обычный 2 10 4" xfId="61"/>
    <cellStyle name="Обычный 2 10 5" xfId="98"/>
    <cellStyle name="Обычный 2 10 6" xfId="109"/>
    <cellStyle name="Обычный 2 11" xfId="23"/>
    <cellStyle name="Обычный 2 11 2" xfId="44"/>
    <cellStyle name="Обычный 2 11 2 2" xfId="83"/>
    <cellStyle name="Обычный 2 11 2 3" xfId="131"/>
    <cellStyle name="Обычный 2 11 3" xfId="63"/>
    <cellStyle name="Обычный 2 11 4" xfId="111"/>
    <cellStyle name="Обычный 2 12" xfId="34"/>
    <cellStyle name="Обычный 2 12 2" xfId="73"/>
    <cellStyle name="Обычный 2 12 3" xfId="121"/>
    <cellStyle name="Обычный 2 13" xfId="52"/>
    <cellStyle name="Обычный 2 13 2" xfId="139"/>
    <cellStyle name="Обычный 2 14" xfId="91"/>
    <cellStyle name="Обычный 2 15" xfId="101"/>
    <cellStyle name="Обычный 2 16" xfId="140"/>
    <cellStyle name="Обычный 2 17" xfId="141"/>
    <cellStyle name="Обычный 2 2" xfId="5"/>
    <cellStyle name="Обычный 2 3" xfId="11"/>
    <cellStyle name="Обычный 2 4" xfId="12"/>
    <cellStyle name="Обычный 2 4 2" xfId="24"/>
    <cellStyle name="Обычный 2 4 2 2" xfId="45"/>
    <cellStyle name="Обычный 2 4 2 2 2" xfId="84"/>
    <cellStyle name="Обычный 2 4 2 2 3" xfId="132"/>
    <cellStyle name="Обычный 2 4 2 3" xfId="64"/>
    <cellStyle name="Обычный 2 4 2 4" xfId="112"/>
    <cellStyle name="Обычный 2 4 3" xfId="35"/>
    <cellStyle name="Обычный 2 4 3 2" xfId="74"/>
    <cellStyle name="Обычный 2 4 3 3" xfId="122"/>
    <cellStyle name="Обычный 2 4 4" xfId="54"/>
    <cellStyle name="Обычный 2 4 5" xfId="92"/>
    <cellStyle name="Обычный 2 4 6" xfId="102"/>
    <cellStyle name="Обычный 2 5" xfId="13"/>
    <cellStyle name="Обычный 2 5 2" xfId="25"/>
    <cellStyle name="Обычный 2 5 2 2" xfId="46"/>
    <cellStyle name="Обычный 2 5 2 2 2" xfId="85"/>
    <cellStyle name="Обычный 2 5 2 2 3" xfId="133"/>
    <cellStyle name="Обычный 2 5 2 3" xfId="65"/>
    <cellStyle name="Обычный 2 5 2 4" xfId="113"/>
    <cellStyle name="Обычный 2 5 3" xfId="36"/>
    <cellStyle name="Обычный 2 5 3 2" xfId="75"/>
    <cellStyle name="Обычный 2 5 3 3" xfId="123"/>
    <cellStyle name="Обычный 2 5 4" xfId="55"/>
    <cellStyle name="Обычный 2 5 5" xfId="93"/>
    <cellStyle name="Обычный 2 5 6" xfId="103"/>
    <cellStyle name="Обычный 2 6" xfId="14"/>
    <cellStyle name="Обычный 2 6 2" xfId="26"/>
    <cellStyle name="Обычный 2 6 2 2" xfId="47"/>
    <cellStyle name="Обычный 2 6 2 2 2" xfId="86"/>
    <cellStyle name="Обычный 2 6 2 2 3" xfId="134"/>
    <cellStyle name="Обычный 2 6 2 3" xfId="66"/>
    <cellStyle name="Обычный 2 6 2 4" xfId="114"/>
    <cellStyle name="Обычный 2 6 3" xfId="37"/>
    <cellStyle name="Обычный 2 6 3 2" xfId="76"/>
    <cellStyle name="Обычный 2 6 3 3" xfId="124"/>
    <cellStyle name="Обычный 2 6 4" xfId="56"/>
    <cellStyle name="Обычный 2 6 5" xfId="94"/>
    <cellStyle name="Обычный 2 6 6" xfId="104"/>
    <cellStyle name="Обычный 2 7" xfId="15"/>
    <cellStyle name="Обычный 2 7 2" xfId="27"/>
    <cellStyle name="Обычный 2 7 2 2" xfId="48"/>
    <cellStyle name="Обычный 2 7 2 2 2" xfId="87"/>
    <cellStyle name="Обычный 2 7 2 2 3" xfId="135"/>
    <cellStyle name="Обычный 2 7 2 3" xfId="67"/>
    <cellStyle name="Обычный 2 7 2 4" xfId="115"/>
    <cellStyle name="Обычный 2 7 3" xfId="38"/>
    <cellStyle name="Обычный 2 7 3 2" xfId="77"/>
    <cellStyle name="Обычный 2 7 3 3" xfId="125"/>
    <cellStyle name="Обычный 2 7 4" xfId="57"/>
    <cellStyle name="Обычный 2 7 5" xfId="95"/>
    <cellStyle name="Обычный 2 7 6" xfId="105"/>
    <cellStyle name="Обычный 2 8" xfId="16"/>
    <cellStyle name="Обычный 2 8 2" xfId="28"/>
    <cellStyle name="Обычный 2 8 2 2" xfId="49"/>
    <cellStyle name="Обычный 2 8 2 2 2" xfId="88"/>
    <cellStyle name="Обычный 2 8 2 2 3" xfId="136"/>
    <cellStyle name="Обычный 2 8 2 3" xfId="68"/>
    <cellStyle name="Обычный 2 8 2 4" xfId="116"/>
    <cellStyle name="Обычный 2 8 3" xfId="39"/>
    <cellStyle name="Обычный 2 8 3 2" xfId="78"/>
    <cellStyle name="Обычный 2 8 3 3" xfId="126"/>
    <cellStyle name="Обычный 2 8 4" xfId="58"/>
    <cellStyle name="Обычный 2 8 5" xfId="96"/>
    <cellStyle name="Обычный 2 8 6" xfId="106"/>
    <cellStyle name="Обычный 2 9" xfId="18"/>
    <cellStyle name="Обычный 2 9 2" xfId="29"/>
    <cellStyle name="Обычный 2 9 2 2" xfId="50"/>
    <cellStyle name="Обычный 2 9 2 2 2" xfId="89"/>
    <cellStyle name="Обычный 2 9 2 2 3" xfId="137"/>
    <cellStyle name="Обычный 2 9 2 3" xfId="69"/>
    <cellStyle name="Обычный 2 9 2 4" xfId="117"/>
    <cellStyle name="Обычный 2 9 3" xfId="41"/>
    <cellStyle name="Обычный 2 9 3 2" xfId="80"/>
    <cellStyle name="Обычный 2 9 3 3" xfId="128"/>
    <cellStyle name="Обычный 2 9 4" xfId="60"/>
    <cellStyle name="Обычный 2 9 5" xfId="97"/>
    <cellStyle name="Обычный 2 9 6" xfId="108"/>
    <cellStyle name="Обычный 3" xfId="3"/>
    <cellStyle name="Обычный 3 2" xfId="8"/>
    <cellStyle name="Обычный 3 3" xfId="33"/>
    <cellStyle name="Обычный 4" xfId="21"/>
    <cellStyle name="Обычный 5" xfId="20"/>
    <cellStyle name="Обычный 5 2" xfId="43"/>
    <cellStyle name="Обычный 5 2 2" xfId="82"/>
    <cellStyle name="Обычный 5 2 3" xfId="130"/>
    <cellStyle name="Обычный 5 3" xfId="62"/>
    <cellStyle name="Обычный 5 4" xfId="110"/>
    <cellStyle name="Обычный 6" xfId="31"/>
    <cellStyle name="Обычный 6 2" xfId="71"/>
    <cellStyle name="Обычный 6 3" xfId="119"/>
    <cellStyle name="Обычный 7" xfId="99"/>
    <cellStyle name="Процентный 2" xfId="10"/>
    <cellStyle name="Финансовый" xfId="1" builtinId="3"/>
    <cellStyle name="Финансовый 2" xfId="7"/>
    <cellStyle name="Финансовый 3" xfId="9"/>
    <cellStyle name="Финансовый 4" xfId="17"/>
    <cellStyle name="Финансовый 4 2" xfId="22"/>
    <cellStyle name="Финансовый 4 3" xfId="40"/>
    <cellStyle name="Финансовый 4 3 2" xfId="79"/>
    <cellStyle name="Финансовый 4 3 3" xfId="127"/>
    <cellStyle name="Финансовый 4 4" xfId="59"/>
    <cellStyle name="Финансовый 4 5" xfId="107"/>
    <cellStyle name="Финансовый 5" xfId="32"/>
    <cellStyle name="Финансовый 5 2" xfId="72"/>
    <cellStyle name="Финансовый 5 3" xfId="120"/>
    <cellStyle name="Финансовый 6" xfId="53"/>
    <cellStyle name="Финансовый 7" xfId="10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11"/>
  <sheetViews>
    <sheetView tabSelected="1" workbookViewId="0">
      <selection activeCell="D2" sqref="D2"/>
    </sheetView>
  </sheetViews>
  <sheetFormatPr defaultRowHeight="15" x14ac:dyDescent="0.25"/>
  <cols>
    <col min="1" max="1" width="14" style="54" bestFit="1" customWidth="1"/>
    <col min="2" max="2" width="38.7109375" style="5" customWidth="1"/>
    <col min="3" max="3" width="13.140625" style="15" customWidth="1"/>
    <col min="4" max="4" width="19.140625" customWidth="1"/>
    <col min="5" max="5" width="15.140625" customWidth="1"/>
    <col min="6" max="6" width="15.85546875" customWidth="1"/>
    <col min="7" max="7" width="13.42578125" customWidth="1"/>
    <col min="8" max="8" width="14.28515625" bestFit="1" customWidth="1"/>
    <col min="9" max="9" width="12.42578125" customWidth="1"/>
    <col min="10" max="10" width="12.5703125" customWidth="1"/>
    <col min="11" max="11" width="13.85546875" customWidth="1"/>
    <col min="12" max="12" width="14.28515625" customWidth="1"/>
    <col min="13" max="13" width="12.7109375" bestFit="1" customWidth="1"/>
    <col min="14" max="14" width="12.42578125" customWidth="1"/>
    <col min="15" max="15" width="13.42578125" customWidth="1"/>
    <col min="16" max="16" width="12.7109375" bestFit="1" customWidth="1"/>
    <col min="17" max="17" width="14.42578125" customWidth="1"/>
    <col min="18" max="18" width="12.7109375" bestFit="1" customWidth="1"/>
  </cols>
  <sheetData>
    <row r="1" spans="1:18" ht="30" x14ac:dyDescent="0.25">
      <c r="A1" s="36"/>
      <c r="B1" s="83" t="s">
        <v>163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12"/>
    </row>
    <row r="2" spans="1:18" x14ac:dyDescent="0.25">
      <c r="A2" s="44"/>
      <c r="B2" s="12" t="s">
        <v>0</v>
      </c>
      <c r="C2" s="29"/>
      <c r="D2" s="29">
        <v>45645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25">
      <c r="A3" s="44"/>
      <c r="B3" s="30" t="s">
        <v>7</v>
      </c>
      <c r="C3" s="14" t="s">
        <v>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x14ac:dyDescent="0.25">
      <c r="A4" s="44"/>
      <c r="B4" s="31" t="s">
        <v>8</v>
      </c>
      <c r="C4" s="14" t="s">
        <v>10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25">
      <c r="A5" s="45"/>
      <c r="B5" s="12"/>
      <c r="C5" s="14"/>
      <c r="D5" s="12"/>
      <c r="E5" s="18"/>
      <c r="F5" s="32"/>
      <c r="G5" s="32">
        <v>45292</v>
      </c>
      <c r="H5" s="32">
        <v>45323</v>
      </c>
      <c r="I5" s="32">
        <v>45352</v>
      </c>
      <c r="J5" s="32">
        <v>45383</v>
      </c>
      <c r="K5" s="32">
        <v>45413</v>
      </c>
      <c r="L5" s="32">
        <v>45444</v>
      </c>
      <c r="M5" s="32">
        <v>45474</v>
      </c>
      <c r="N5" s="32">
        <v>45505</v>
      </c>
      <c r="O5" s="32">
        <v>45536</v>
      </c>
      <c r="P5" s="32">
        <v>45566</v>
      </c>
      <c r="Q5" s="32">
        <v>45597</v>
      </c>
      <c r="R5" s="32">
        <v>45627</v>
      </c>
    </row>
    <row r="6" spans="1:18" x14ac:dyDescent="0.25">
      <c r="A6" s="36"/>
      <c r="B6" s="12"/>
      <c r="C6" s="14"/>
      <c r="D6" s="12"/>
      <c r="E6" s="12" t="s">
        <v>1</v>
      </c>
      <c r="F6" s="12"/>
      <c r="G6" s="12">
        <v>6.71</v>
      </c>
      <c r="H6" s="70">
        <v>6.71</v>
      </c>
      <c r="I6" s="70">
        <v>6.71</v>
      </c>
      <c r="J6" s="70">
        <v>6.71</v>
      </c>
      <c r="K6" s="70">
        <v>6.71</v>
      </c>
      <c r="L6" s="70">
        <v>6.71</v>
      </c>
      <c r="M6" s="70">
        <v>7.33</v>
      </c>
      <c r="N6" s="70">
        <v>7.33</v>
      </c>
      <c r="O6" s="70">
        <v>7.33</v>
      </c>
      <c r="P6" s="70">
        <v>7.33</v>
      </c>
      <c r="Q6" s="70">
        <v>7.33</v>
      </c>
      <c r="R6" s="70">
        <v>7.33</v>
      </c>
    </row>
    <row r="7" spans="1:18" x14ac:dyDescent="0.25">
      <c r="A7" s="46"/>
      <c r="B7" s="12"/>
      <c r="C7" s="14"/>
      <c r="D7" s="12"/>
      <c r="E7" s="12"/>
      <c r="F7" s="12"/>
      <c r="G7" s="82" t="s">
        <v>6</v>
      </c>
      <c r="H7" s="82"/>
      <c r="I7" s="82"/>
      <c r="J7" s="82"/>
      <c r="K7" s="82"/>
      <c r="L7" s="33"/>
      <c r="M7" s="33"/>
      <c r="N7" s="33"/>
      <c r="O7" s="33"/>
      <c r="P7" s="33"/>
      <c r="Q7" s="33"/>
      <c r="R7" s="33"/>
    </row>
    <row r="8" spans="1:18" x14ac:dyDescent="0.25">
      <c r="A8" s="47"/>
      <c r="B8" s="14" t="s">
        <v>3</v>
      </c>
      <c r="C8" s="14" t="s">
        <v>2</v>
      </c>
      <c r="D8" s="16" t="s">
        <v>164</v>
      </c>
      <c r="E8" s="17" t="s">
        <v>4</v>
      </c>
      <c r="F8" s="14" t="s">
        <v>5</v>
      </c>
      <c r="G8" s="18">
        <v>45292</v>
      </c>
      <c r="H8" s="18">
        <v>45323</v>
      </c>
      <c r="I8" s="18">
        <v>45352</v>
      </c>
      <c r="J8" s="18">
        <v>45383</v>
      </c>
      <c r="K8" s="18">
        <v>45413</v>
      </c>
      <c r="L8" s="18">
        <v>45444</v>
      </c>
      <c r="M8" s="18">
        <v>45474</v>
      </c>
      <c r="N8" s="18">
        <v>45505</v>
      </c>
      <c r="O8" s="18">
        <v>45536</v>
      </c>
      <c r="P8" s="18">
        <v>45566</v>
      </c>
      <c r="Q8" s="18">
        <v>45597</v>
      </c>
      <c r="R8" s="18">
        <v>45627</v>
      </c>
    </row>
    <row r="9" spans="1:18" x14ac:dyDescent="0.25">
      <c r="A9" s="48"/>
      <c r="B9" s="14" t="s">
        <v>21</v>
      </c>
      <c r="C9" s="14">
        <v>0</v>
      </c>
      <c r="D9" s="19">
        <v>0</v>
      </c>
      <c r="E9" s="20">
        <f>F9-G9-H9-I9-J9-K9-L9-M9-N9-O9-P9-Q9-R9+D9</f>
        <v>0</v>
      </c>
      <c r="F9" s="21">
        <f>янв.24!H7+фев.24!H7+мар.24!H7+апр.24!H7+май.24!H7+июн.24!H7+июл.24!H7+авг.24!H7+сен.24!H7+окт.24!H7+ноя.24!H7+дек.24!H7</f>
        <v>0</v>
      </c>
      <c r="G9" s="8">
        <f>янв.24!G7</f>
        <v>0</v>
      </c>
      <c r="H9" s="8">
        <f>фев.24!G7</f>
        <v>0</v>
      </c>
      <c r="I9" s="8">
        <f>мар.24!G7</f>
        <v>0</v>
      </c>
      <c r="J9" s="8">
        <f>апр.24!G7</f>
        <v>0</v>
      </c>
      <c r="K9" s="8">
        <f>май.24!G7</f>
        <v>0</v>
      </c>
      <c r="L9" s="8">
        <f>июн.24!G7</f>
        <v>0</v>
      </c>
      <c r="M9" s="8">
        <f>июл.24!G7</f>
        <v>0</v>
      </c>
      <c r="N9" s="8">
        <f>авг.24!G7</f>
        <v>0</v>
      </c>
      <c r="O9" s="8">
        <f>сен.24!G7</f>
        <v>0</v>
      </c>
      <c r="P9" s="8">
        <f>окт.24!G7</f>
        <v>0</v>
      </c>
      <c r="Q9" s="8">
        <f>ноя.24!G7</f>
        <v>0</v>
      </c>
      <c r="R9" s="8">
        <f>дек.24!G7</f>
        <v>0</v>
      </c>
    </row>
    <row r="10" spans="1:18" x14ac:dyDescent="0.25">
      <c r="A10" s="49"/>
      <c r="B10" s="4" t="s">
        <v>121</v>
      </c>
      <c r="C10" s="14">
        <v>1</v>
      </c>
      <c r="D10" s="19">
        <v>-240.34000000000029</v>
      </c>
      <c r="E10" s="20">
        <f t="shared" ref="E10:E73" si="0">F10-G10-H10-I10-J10-K10-L10-M10-N10-O10-P10-Q10-R10+D10</f>
        <v>-6360.48</v>
      </c>
      <c r="F10" s="21">
        <f>янв.24!H8+фев.24!H8+мар.24!H8+апр.24!H8+май.24!H8+июн.24!H8+июл.24!H8+авг.24!H8+сен.24!H8+окт.24!H8+ноя.24!H8+дек.24!H8</f>
        <v>0</v>
      </c>
      <c r="G10" s="8">
        <f>янв.24!G8</f>
        <v>657.58</v>
      </c>
      <c r="H10" s="8">
        <f>фев.24!G8</f>
        <v>5455.23</v>
      </c>
      <c r="I10" s="8">
        <f>мар.24!G8</f>
        <v>0</v>
      </c>
      <c r="J10" s="8">
        <f>апр.24!G8</f>
        <v>0</v>
      </c>
      <c r="K10" s="8">
        <f>май.24!G8</f>
        <v>0</v>
      </c>
      <c r="L10" s="8">
        <f>июн.24!G8</f>
        <v>0</v>
      </c>
      <c r="M10" s="8">
        <f>июл.24!G8</f>
        <v>0</v>
      </c>
      <c r="N10" s="8">
        <f>авг.24!G8</f>
        <v>7.33</v>
      </c>
      <c r="O10" s="8">
        <f>сен.24!G8</f>
        <v>0</v>
      </c>
      <c r="P10" s="8">
        <f>окт.24!G8</f>
        <v>0</v>
      </c>
      <c r="Q10" s="8">
        <f>ноя.24!G8</f>
        <v>0</v>
      </c>
      <c r="R10" s="8">
        <f>дек.24!G8</f>
        <v>0</v>
      </c>
    </row>
    <row r="11" spans="1:18" x14ac:dyDescent="0.25">
      <c r="A11" s="26"/>
      <c r="B11" s="4" t="s">
        <v>63</v>
      </c>
      <c r="C11" s="14">
        <v>2</v>
      </c>
      <c r="D11" s="19">
        <v>-127.98000000000411</v>
      </c>
      <c r="E11" s="20">
        <f t="shared" si="0"/>
        <v>1543.2999999999981</v>
      </c>
      <c r="F11" s="21">
        <f>янв.24!H9+фев.24!H9+мар.24!H9+апр.24!H9+май.24!H9+июн.24!H9+июл.24!H9+авг.24!H9+сен.24!H9+окт.24!H9+ноя.24!H9+дек.24!H9</f>
        <v>22261.260000000002</v>
      </c>
      <c r="G11" s="8">
        <f>янв.24!G9</f>
        <v>6985.11</v>
      </c>
      <c r="H11" s="8">
        <f>фев.24!G9</f>
        <v>1751.31</v>
      </c>
      <c r="I11" s="8">
        <f>мар.24!G9</f>
        <v>1060.18</v>
      </c>
      <c r="J11" s="8">
        <f>апр.24!G9</f>
        <v>409.31</v>
      </c>
      <c r="K11" s="8">
        <f>май.24!G9</f>
        <v>1811.7</v>
      </c>
      <c r="L11" s="8">
        <f>июн.24!G9</f>
        <v>1388.97</v>
      </c>
      <c r="M11" s="8">
        <f>июл.24!G9</f>
        <v>2301.62</v>
      </c>
      <c r="N11" s="8">
        <f>авг.24!G9</f>
        <v>1671.24</v>
      </c>
      <c r="O11" s="8">
        <f>сен.24!G9</f>
        <v>1253.43</v>
      </c>
      <c r="P11" s="8">
        <f>окт.24!G9</f>
        <v>1106.83</v>
      </c>
      <c r="Q11" s="8">
        <f>ноя.24!G9</f>
        <v>850.28</v>
      </c>
      <c r="R11" s="8">
        <f>дек.24!G9</f>
        <v>0</v>
      </c>
    </row>
    <row r="12" spans="1:18" x14ac:dyDescent="0.25">
      <c r="A12" s="26"/>
      <c r="B12" s="71" t="s">
        <v>64</v>
      </c>
      <c r="C12" s="14">
        <v>3</v>
      </c>
      <c r="D12" s="19">
        <v>0</v>
      </c>
      <c r="E12" s="20">
        <f t="shared" si="0"/>
        <v>0</v>
      </c>
      <c r="F12" s="21">
        <f>янв.24!H10+фев.24!H10+мар.24!H10+апр.24!H10+май.24!H10+июн.24!H10+июл.24!H10+авг.24!H10+сен.24!H10+окт.24!H10+ноя.24!H10+дек.24!H10</f>
        <v>0</v>
      </c>
      <c r="G12" s="8">
        <f>янв.24!G10</f>
        <v>0</v>
      </c>
      <c r="H12" s="8">
        <f>фев.24!G10</f>
        <v>0</v>
      </c>
      <c r="I12" s="8">
        <f>мар.24!G10</f>
        <v>0</v>
      </c>
      <c r="J12" s="8">
        <f>апр.24!G10</f>
        <v>0</v>
      </c>
      <c r="K12" s="8">
        <f>май.24!G10</f>
        <v>0</v>
      </c>
      <c r="L12" s="8">
        <f>июн.24!G10</f>
        <v>0</v>
      </c>
      <c r="M12" s="8">
        <f>июл.24!G10</f>
        <v>0</v>
      </c>
      <c r="N12" s="8">
        <f>авг.24!G10</f>
        <v>0</v>
      </c>
      <c r="O12" s="8">
        <f>сен.24!G10</f>
        <v>0</v>
      </c>
      <c r="P12" s="8">
        <f>окт.24!G10</f>
        <v>0</v>
      </c>
      <c r="Q12" s="8">
        <f>ноя.24!G10</f>
        <v>0</v>
      </c>
      <c r="R12" s="8">
        <f>дек.24!G10</f>
        <v>0</v>
      </c>
    </row>
    <row r="13" spans="1:18" x14ac:dyDescent="0.25">
      <c r="A13" s="50" t="s">
        <v>38</v>
      </c>
      <c r="B13" s="71" t="s">
        <v>65</v>
      </c>
      <c r="C13" s="16">
        <v>4</v>
      </c>
      <c r="D13" s="19">
        <v>0</v>
      </c>
      <c r="E13" s="20">
        <f t="shared" si="0"/>
        <v>0</v>
      </c>
      <c r="F13" s="21">
        <f>янв.24!H11+фев.24!H11+мар.24!H11+апр.24!H11+май.24!H11+июн.24!H11+июл.24!H11+авг.24!H11+сен.24!H11+окт.24!H11+ноя.24!H11+дек.24!H11</f>
        <v>0</v>
      </c>
      <c r="G13" s="8">
        <f>янв.24!G11</f>
        <v>0</v>
      </c>
      <c r="H13" s="8">
        <f>фев.24!G11</f>
        <v>0</v>
      </c>
      <c r="I13" s="8">
        <f>мар.24!G11</f>
        <v>0</v>
      </c>
      <c r="J13" s="8">
        <f>апр.24!G11</f>
        <v>0</v>
      </c>
      <c r="K13" s="8">
        <f>май.24!G11</f>
        <v>0</v>
      </c>
      <c r="L13" s="8">
        <f>июн.24!G11</f>
        <v>0</v>
      </c>
      <c r="M13" s="8">
        <f>июл.24!G11</f>
        <v>0</v>
      </c>
      <c r="N13" s="8">
        <f>авг.24!G11</f>
        <v>0</v>
      </c>
      <c r="O13" s="8">
        <f>сен.24!G11</f>
        <v>0</v>
      </c>
      <c r="P13" s="8">
        <f>окт.24!G11</f>
        <v>0</v>
      </c>
      <c r="Q13" s="8">
        <f>ноя.24!G11</f>
        <v>0</v>
      </c>
      <c r="R13" s="8">
        <f>дек.24!G11</f>
        <v>0</v>
      </c>
    </row>
    <row r="14" spans="1:18" x14ac:dyDescent="0.25">
      <c r="A14" s="43"/>
      <c r="B14" s="71" t="s">
        <v>31</v>
      </c>
      <c r="C14" s="14">
        <v>5</v>
      </c>
      <c r="D14" s="19">
        <v>-2099.8699999999994</v>
      </c>
      <c r="E14" s="20">
        <f t="shared" si="0"/>
        <v>-2363.6999999999966</v>
      </c>
      <c r="F14" s="21">
        <f>янв.24!H12+фев.24!H12+мар.24!H12+апр.24!H12+май.24!H12+июн.24!H12+июл.24!H12+авг.24!H12+сен.24!H12+окт.24!H12+ноя.24!H12+дек.24!H12</f>
        <v>28200</v>
      </c>
      <c r="G14" s="8">
        <f>янв.24!G12</f>
        <v>7635.98</v>
      </c>
      <c r="H14" s="8">
        <f>фев.24!G12</f>
        <v>3563.0099999999998</v>
      </c>
      <c r="I14" s="8">
        <f>мар.24!G12</f>
        <v>1731.18</v>
      </c>
      <c r="J14" s="8">
        <f>апр.24!G12</f>
        <v>704.55</v>
      </c>
      <c r="K14" s="8">
        <f>май.24!G12</f>
        <v>1804.99</v>
      </c>
      <c r="L14" s="8">
        <f>июн.24!G12</f>
        <v>1838.54</v>
      </c>
      <c r="M14" s="8">
        <f>июл.24!G12</f>
        <v>1759.2</v>
      </c>
      <c r="N14" s="8">
        <f>авг.24!G12</f>
        <v>2939.33</v>
      </c>
      <c r="O14" s="8">
        <f>сен.24!G12</f>
        <v>1026.2</v>
      </c>
      <c r="P14" s="8">
        <f>окт.24!G12</f>
        <v>2404.2400000000002</v>
      </c>
      <c r="Q14" s="8">
        <f>ноя.24!G12</f>
        <v>3056.61</v>
      </c>
      <c r="R14" s="8">
        <f>дек.24!G12</f>
        <v>0</v>
      </c>
    </row>
    <row r="15" spans="1:18" x14ac:dyDescent="0.25">
      <c r="A15" s="52" t="s">
        <v>38</v>
      </c>
      <c r="B15" s="71" t="s">
        <v>66</v>
      </c>
      <c r="C15" s="16">
        <v>6</v>
      </c>
      <c r="D15" s="19">
        <v>0</v>
      </c>
      <c r="E15" s="20">
        <f t="shared" si="0"/>
        <v>0</v>
      </c>
      <c r="F15" s="21">
        <f>янв.24!H13+фев.24!H13+мар.24!H13+апр.24!H13+май.24!H13+июн.24!H13+июл.24!H13+авг.24!H13+сен.24!H13+окт.24!H13+ноя.24!H13+дек.24!H13</f>
        <v>0</v>
      </c>
      <c r="G15" s="8">
        <f>янв.24!G13</f>
        <v>0</v>
      </c>
      <c r="H15" s="8">
        <f>фев.24!G13</f>
        <v>0</v>
      </c>
      <c r="I15" s="8">
        <f>мар.24!G13</f>
        <v>0</v>
      </c>
      <c r="J15" s="8">
        <f>апр.24!G13</f>
        <v>0</v>
      </c>
      <c r="K15" s="8">
        <f>май.24!G13</f>
        <v>0</v>
      </c>
      <c r="L15" s="8">
        <f>июн.24!G13</f>
        <v>0</v>
      </c>
      <c r="M15" s="8">
        <f>июл.24!G13</f>
        <v>0</v>
      </c>
      <c r="N15" s="8">
        <f>авг.24!G13</f>
        <v>0</v>
      </c>
      <c r="O15" s="8">
        <f>сен.24!G13</f>
        <v>0</v>
      </c>
      <c r="P15" s="8">
        <f>окт.24!G13</f>
        <v>0</v>
      </c>
      <c r="Q15" s="8">
        <f>ноя.24!G13</f>
        <v>0</v>
      </c>
      <c r="R15" s="8">
        <f>дек.24!G13</f>
        <v>0</v>
      </c>
    </row>
    <row r="16" spans="1:18" x14ac:dyDescent="0.25">
      <c r="A16" s="26"/>
      <c r="B16" s="71" t="s">
        <v>67</v>
      </c>
      <c r="C16" s="14">
        <v>7</v>
      </c>
      <c r="D16" s="19">
        <v>-6834.599999999994</v>
      </c>
      <c r="E16" s="20">
        <f t="shared" si="0"/>
        <v>-4444.8199999999961</v>
      </c>
      <c r="F16" s="21">
        <f>янв.24!H14+фев.24!H14+мар.24!H14+апр.24!H14+май.24!H14+июн.24!H14+июл.24!H14+авг.24!H14+сен.24!H14+окт.24!H14+ноя.24!H14+дек.24!H14</f>
        <v>18000</v>
      </c>
      <c r="G16" s="8">
        <f>янв.24!G14</f>
        <v>1388.97</v>
      </c>
      <c r="H16" s="8">
        <f>фев.24!G14</f>
        <v>577.05999999999995</v>
      </c>
      <c r="I16" s="8">
        <f>мар.24!G14</f>
        <v>872.3</v>
      </c>
      <c r="J16" s="8">
        <f>апр.24!G14</f>
        <v>2288.11</v>
      </c>
      <c r="K16" s="8">
        <f>май.24!G14</f>
        <v>1254.77</v>
      </c>
      <c r="L16" s="8">
        <f>июн.24!G14</f>
        <v>946.11</v>
      </c>
      <c r="M16" s="8">
        <f>июл.24!G14</f>
        <v>938.24</v>
      </c>
      <c r="N16" s="8">
        <f>авг.24!G14</f>
        <v>1392.7</v>
      </c>
      <c r="O16" s="8">
        <f>сен.24!G14</f>
        <v>1202.1200000000001</v>
      </c>
      <c r="P16" s="8">
        <f>окт.24!G14</f>
        <v>2594.8200000000002</v>
      </c>
      <c r="Q16" s="8">
        <f>ноя.24!G14</f>
        <v>2155.02</v>
      </c>
      <c r="R16" s="8">
        <f>дек.24!G14</f>
        <v>0</v>
      </c>
    </row>
    <row r="17" spans="1:18" x14ac:dyDescent="0.25">
      <c r="A17" s="51"/>
      <c r="B17" s="71"/>
      <c r="C17" s="14">
        <v>8</v>
      </c>
      <c r="D17" s="19">
        <v>0</v>
      </c>
      <c r="E17" s="20">
        <f t="shared" si="0"/>
        <v>0</v>
      </c>
      <c r="F17" s="21">
        <f>янв.24!H15+фев.24!H15+мар.24!H15+апр.24!H15+май.24!H15+июн.24!H15+июл.24!H15+авг.24!H15+сен.24!H15+окт.24!H15+ноя.24!H15+дек.24!H15</f>
        <v>0</v>
      </c>
      <c r="G17" s="8">
        <f>янв.24!G15</f>
        <v>0</v>
      </c>
      <c r="H17" s="8">
        <f>фев.24!G15</f>
        <v>0</v>
      </c>
      <c r="I17" s="8">
        <f>мар.24!G15</f>
        <v>0</v>
      </c>
      <c r="J17" s="8">
        <f>апр.24!G15</f>
        <v>0</v>
      </c>
      <c r="K17" s="8">
        <f>май.24!G15</f>
        <v>0</v>
      </c>
      <c r="L17" s="8">
        <f>июн.24!G15</f>
        <v>0</v>
      </c>
      <c r="M17" s="8">
        <f>июл.24!G15</f>
        <v>0</v>
      </c>
      <c r="N17" s="8">
        <f>авг.24!G15</f>
        <v>0</v>
      </c>
      <c r="O17" s="8">
        <f>сен.24!G15</f>
        <v>0</v>
      </c>
      <c r="P17" s="8">
        <f>окт.24!G15</f>
        <v>0</v>
      </c>
      <c r="Q17" s="8">
        <f>ноя.24!G15</f>
        <v>0</v>
      </c>
      <c r="R17" s="8">
        <f>дек.24!G15</f>
        <v>0</v>
      </c>
    </row>
    <row r="18" spans="1:18" x14ac:dyDescent="0.25">
      <c r="A18" s="51"/>
      <c r="B18" s="71"/>
      <c r="C18" s="14">
        <v>9</v>
      </c>
      <c r="D18" s="19">
        <v>0</v>
      </c>
      <c r="E18" s="20">
        <f t="shared" si="0"/>
        <v>0</v>
      </c>
      <c r="F18" s="21">
        <f>янв.24!H16+фев.24!H16+мар.24!H16+апр.24!H16+май.24!H16+июн.24!H16+июл.24!H16+авг.24!H16+сен.24!H16+окт.24!H16+ноя.24!H16+дек.24!H16</f>
        <v>0</v>
      </c>
      <c r="G18" s="8">
        <f>янв.24!G16</f>
        <v>0</v>
      </c>
      <c r="H18" s="8">
        <f>фев.24!G16</f>
        <v>0</v>
      </c>
      <c r="I18" s="8">
        <f>мар.24!G16</f>
        <v>0</v>
      </c>
      <c r="J18" s="8">
        <f>апр.24!G16</f>
        <v>0</v>
      </c>
      <c r="K18" s="8">
        <f>май.24!G16</f>
        <v>0</v>
      </c>
      <c r="L18" s="8">
        <f>июн.24!G16</f>
        <v>0</v>
      </c>
      <c r="M18" s="8">
        <f>июл.24!G16</f>
        <v>0</v>
      </c>
      <c r="N18" s="8">
        <f>авг.24!G16</f>
        <v>0</v>
      </c>
      <c r="O18" s="8">
        <f>сен.24!G16</f>
        <v>0</v>
      </c>
      <c r="P18" s="8">
        <f>окт.24!G16</f>
        <v>0</v>
      </c>
      <c r="Q18" s="8">
        <f>ноя.24!G16</f>
        <v>0</v>
      </c>
      <c r="R18" s="8">
        <f>дек.24!G16</f>
        <v>0</v>
      </c>
    </row>
    <row r="19" spans="1:18" x14ac:dyDescent="0.25">
      <c r="A19" s="27"/>
      <c r="B19" s="71" t="s">
        <v>32</v>
      </c>
      <c r="C19" s="14">
        <v>10</v>
      </c>
      <c r="D19" s="19">
        <v>32.979999999999997</v>
      </c>
      <c r="E19" s="20">
        <f t="shared" si="0"/>
        <v>47.64</v>
      </c>
      <c r="F19" s="21">
        <f>янв.24!H17+фев.24!H17+мар.24!H17+апр.24!H17+май.24!H17+июн.24!H17+июл.24!H17+авг.24!H17+сен.24!H17+окт.24!H17+ноя.24!H17+дек.24!H17</f>
        <v>0</v>
      </c>
      <c r="G19" s="8">
        <f>янв.24!G17</f>
        <v>0</v>
      </c>
      <c r="H19" s="8">
        <f>фев.24!G17</f>
        <v>0</v>
      </c>
      <c r="I19" s="8">
        <f>мар.24!G17</f>
        <v>0</v>
      </c>
      <c r="J19" s="8">
        <f>апр.24!G17</f>
        <v>0</v>
      </c>
      <c r="K19" s="8">
        <f>май.24!G17</f>
        <v>0</v>
      </c>
      <c r="L19" s="8">
        <f>июн.24!G17</f>
        <v>0</v>
      </c>
      <c r="M19" s="8">
        <f>июл.24!G17</f>
        <v>-14.66</v>
      </c>
      <c r="N19" s="8">
        <f>авг.24!G17</f>
        <v>0</v>
      </c>
      <c r="O19" s="8">
        <f>сен.24!G17</f>
        <v>0</v>
      </c>
      <c r="P19" s="8">
        <f>окт.24!G17</f>
        <v>0</v>
      </c>
      <c r="Q19" s="8">
        <f>ноя.24!G17</f>
        <v>0</v>
      </c>
      <c r="R19" s="8">
        <f>дек.24!G17</f>
        <v>0</v>
      </c>
    </row>
    <row r="20" spans="1:18" x14ac:dyDescent="0.25">
      <c r="A20" s="51"/>
      <c r="B20" s="71" t="s">
        <v>33</v>
      </c>
      <c r="C20" s="14">
        <v>11</v>
      </c>
      <c r="D20" s="19">
        <v>18542.830000000005</v>
      </c>
      <c r="E20" s="20">
        <f t="shared" si="0"/>
        <v>19040.250000000007</v>
      </c>
      <c r="F20" s="21">
        <f>янв.24!H18+фев.24!H18+мар.24!H18+апр.24!H18+май.24!H18+июн.24!H18+июл.24!H18+авг.24!H18+сен.24!H18+окт.24!H18+ноя.24!H18+дек.24!H18</f>
        <v>10000</v>
      </c>
      <c r="G20" s="8">
        <f>янв.24!G18</f>
        <v>2281.4</v>
      </c>
      <c r="H20" s="8">
        <f>фев.24!G18</f>
        <v>1966.03</v>
      </c>
      <c r="I20" s="8">
        <f>мар.24!G18</f>
        <v>1462.78</v>
      </c>
      <c r="J20" s="8">
        <f>апр.24!G18</f>
        <v>979.66</v>
      </c>
      <c r="K20" s="8">
        <f>май.24!G18</f>
        <v>570.35</v>
      </c>
      <c r="L20" s="8">
        <f>июн.24!G18</f>
        <v>6.71</v>
      </c>
      <c r="M20" s="8">
        <f>июл.24!G18</f>
        <v>29.32</v>
      </c>
      <c r="N20" s="8">
        <f>авг.24!G18</f>
        <v>21.990000000000002</v>
      </c>
      <c r="O20" s="8">
        <f>сен.24!G18</f>
        <v>29.32</v>
      </c>
      <c r="P20" s="8">
        <f>окт.24!G18</f>
        <v>645.04</v>
      </c>
      <c r="Q20" s="8">
        <f>ноя.24!G18</f>
        <v>1509.98</v>
      </c>
      <c r="R20" s="8">
        <f>дек.24!G18</f>
        <v>0</v>
      </c>
    </row>
    <row r="21" spans="1:18" x14ac:dyDescent="0.25">
      <c r="A21" s="50" t="s">
        <v>38</v>
      </c>
      <c r="B21" s="71" t="s">
        <v>44</v>
      </c>
      <c r="C21" s="16">
        <v>12</v>
      </c>
      <c r="D21" s="19">
        <v>0</v>
      </c>
      <c r="E21" s="20">
        <f t="shared" si="0"/>
        <v>0</v>
      </c>
      <c r="F21" s="21">
        <f>янв.24!H19+фев.24!H19+мар.24!H19+апр.24!H19+май.24!H19+июн.24!H19+июл.24!H19+авг.24!H19+сен.24!H19+окт.24!H19+ноя.24!H19+дек.24!H19</f>
        <v>0</v>
      </c>
      <c r="G21" s="8">
        <f>янв.24!G19</f>
        <v>0</v>
      </c>
      <c r="H21" s="8">
        <f>фев.24!G19</f>
        <v>0</v>
      </c>
      <c r="I21" s="8">
        <f>мар.24!G19</f>
        <v>0</v>
      </c>
      <c r="J21" s="8">
        <f>апр.24!G19</f>
        <v>0</v>
      </c>
      <c r="K21" s="8">
        <f>май.24!G19</f>
        <v>0</v>
      </c>
      <c r="L21" s="8">
        <f>июн.24!G19</f>
        <v>0</v>
      </c>
      <c r="M21" s="8">
        <f>июл.24!G19</f>
        <v>0</v>
      </c>
      <c r="N21" s="8">
        <f>авг.24!G19</f>
        <v>0</v>
      </c>
      <c r="O21" s="8">
        <f>сен.24!G19</f>
        <v>0</v>
      </c>
      <c r="P21" s="8">
        <f>окт.24!G19</f>
        <v>0</v>
      </c>
      <c r="Q21" s="8">
        <f>ноя.24!G19</f>
        <v>0</v>
      </c>
      <c r="R21" s="8">
        <f>дек.24!G19</f>
        <v>0</v>
      </c>
    </row>
    <row r="22" spans="1:18" x14ac:dyDescent="0.25">
      <c r="A22" s="52" t="s">
        <v>38</v>
      </c>
      <c r="B22" s="71" t="s">
        <v>52</v>
      </c>
      <c r="C22" s="16">
        <v>13</v>
      </c>
      <c r="D22" s="19">
        <v>0</v>
      </c>
      <c r="E22" s="20">
        <f t="shared" si="0"/>
        <v>0</v>
      </c>
      <c r="F22" s="21">
        <f>янв.24!H20+фев.24!H20+мар.24!H20+апр.24!H20+май.24!H20+июн.24!H20+июл.24!H20+авг.24!H20+сен.24!H20+окт.24!H20+ноя.24!H20+дек.24!H20</f>
        <v>0</v>
      </c>
      <c r="G22" s="8">
        <f>янв.24!G20</f>
        <v>0</v>
      </c>
      <c r="H22" s="8">
        <f>фев.24!G20</f>
        <v>0</v>
      </c>
      <c r="I22" s="8">
        <f>мар.24!G20</f>
        <v>0</v>
      </c>
      <c r="J22" s="8">
        <f>апр.24!G20</f>
        <v>0</v>
      </c>
      <c r="K22" s="8">
        <f>май.24!G20</f>
        <v>0</v>
      </c>
      <c r="L22" s="8">
        <f>июн.24!G20</f>
        <v>0</v>
      </c>
      <c r="M22" s="8">
        <f>июл.24!G20</f>
        <v>0</v>
      </c>
      <c r="N22" s="8">
        <f>авг.24!G20</f>
        <v>0</v>
      </c>
      <c r="O22" s="8">
        <f>сен.24!G20</f>
        <v>0</v>
      </c>
      <c r="P22" s="8">
        <f>окт.24!G20</f>
        <v>0</v>
      </c>
      <c r="Q22" s="8">
        <f>ноя.24!G20</f>
        <v>0</v>
      </c>
      <c r="R22" s="8">
        <f>дек.24!G20</f>
        <v>0</v>
      </c>
    </row>
    <row r="23" spans="1:18" x14ac:dyDescent="0.25">
      <c r="A23" s="52" t="s">
        <v>38</v>
      </c>
      <c r="B23" s="71" t="s">
        <v>52</v>
      </c>
      <c r="C23" s="16">
        <v>14</v>
      </c>
      <c r="D23" s="19">
        <v>0</v>
      </c>
      <c r="E23" s="20">
        <f t="shared" si="0"/>
        <v>0</v>
      </c>
      <c r="F23" s="21">
        <f>янв.24!H21+фев.24!H21+мар.24!H21+апр.24!H21+май.24!H21+июн.24!H21+июл.24!H21+авг.24!H21+сен.24!H21+окт.24!H21+ноя.24!H21+дек.24!H21</f>
        <v>0</v>
      </c>
      <c r="G23" s="8">
        <f>янв.24!G21</f>
        <v>0</v>
      </c>
      <c r="H23" s="8">
        <f>фев.24!G21</f>
        <v>0</v>
      </c>
      <c r="I23" s="8">
        <f>мар.24!G21</f>
        <v>0</v>
      </c>
      <c r="J23" s="8">
        <f>апр.24!G21</f>
        <v>0</v>
      </c>
      <c r="K23" s="8">
        <f>май.24!G21</f>
        <v>0</v>
      </c>
      <c r="L23" s="8">
        <f>июн.24!G21</f>
        <v>0</v>
      </c>
      <c r="M23" s="8">
        <f>июл.24!G21</f>
        <v>0</v>
      </c>
      <c r="N23" s="8">
        <f>авг.24!G21</f>
        <v>0</v>
      </c>
      <c r="O23" s="8">
        <f>сен.24!G21</f>
        <v>0</v>
      </c>
      <c r="P23" s="8">
        <f>окт.24!G21</f>
        <v>0</v>
      </c>
      <c r="Q23" s="8">
        <f>ноя.24!G21</f>
        <v>0</v>
      </c>
      <c r="R23" s="8">
        <f>дек.24!G21</f>
        <v>0</v>
      </c>
    </row>
    <row r="24" spans="1:18" x14ac:dyDescent="0.25">
      <c r="A24" s="28"/>
      <c r="B24" s="71" t="s">
        <v>68</v>
      </c>
      <c r="C24" s="14">
        <v>15</v>
      </c>
      <c r="D24" s="19">
        <v>13.619999999999997</v>
      </c>
      <c r="E24" s="20">
        <f t="shared" si="0"/>
        <v>413.48000000000008</v>
      </c>
      <c r="F24" s="21">
        <f>янв.24!H22+фев.24!H22+мар.24!H22+апр.24!H22+май.24!H22+июн.24!H22+июл.24!H22+авг.24!H22+сен.24!H22+окт.24!H22+ноя.24!H22+дек.24!H22</f>
        <v>500</v>
      </c>
      <c r="G24" s="8">
        <f>янв.24!G22</f>
        <v>0</v>
      </c>
      <c r="H24" s="8">
        <f>фев.24!G22</f>
        <v>0</v>
      </c>
      <c r="I24" s="8">
        <f>мар.24!G22</f>
        <v>0</v>
      </c>
      <c r="J24" s="8">
        <f>апр.24!G22</f>
        <v>0</v>
      </c>
      <c r="K24" s="8">
        <f>май.24!G22</f>
        <v>6.71</v>
      </c>
      <c r="L24" s="8">
        <f>июн.24!G22</f>
        <v>20.13</v>
      </c>
      <c r="M24" s="8">
        <f>июл.24!G22</f>
        <v>36.65</v>
      </c>
      <c r="N24" s="8">
        <f>авг.24!G22</f>
        <v>21.990000000000002</v>
      </c>
      <c r="O24" s="8">
        <f>сен.24!G22</f>
        <v>7.33</v>
      </c>
      <c r="P24" s="8">
        <f>окт.24!G22</f>
        <v>7.33</v>
      </c>
      <c r="Q24" s="8">
        <f>ноя.24!G22</f>
        <v>0</v>
      </c>
      <c r="R24" s="8">
        <f>дек.24!G22</f>
        <v>0</v>
      </c>
    </row>
    <row r="25" spans="1:18" x14ac:dyDescent="0.25">
      <c r="A25" s="28"/>
      <c r="B25" s="71" t="s">
        <v>68</v>
      </c>
      <c r="C25" s="14">
        <v>16</v>
      </c>
      <c r="D25" s="19">
        <v>0</v>
      </c>
      <c r="E25" s="20">
        <f t="shared" si="0"/>
        <v>0</v>
      </c>
      <c r="F25" s="21">
        <f>янв.24!H23+фев.24!H23+мар.24!H23+апр.24!H23+май.24!H23+июн.24!H23+июл.24!H23+авг.24!H23+сен.24!H23+окт.24!H23+ноя.24!H23+дек.24!H23</f>
        <v>0</v>
      </c>
      <c r="G25" s="8">
        <f>янв.24!G23</f>
        <v>0</v>
      </c>
      <c r="H25" s="8">
        <f>фев.24!G23</f>
        <v>0</v>
      </c>
      <c r="I25" s="8">
        <f>мар.24!G23</f>
        <v>0</v>
      </c>
      <c r="J25" s="8">
        <f>апр.24!G23</f>
        <v>0</v>
      </c>
      <c r="K25" s="8">
        <f>май.24!G23</f>
        <v>0</v>
      </c>
      <c r="L25" s="8">
        <f>июн.24!G23</f>
        <v>0</v>
      </c>
      <c r="M25" s="8">
        <f>июл.24!G23</f>
        <v>0</v>
      </c>
      <c r="N25" s="8">
        <f>авг.24!G23</f>
        <v>0</v>
      </c>
      <c r="O25" s="8">
        <f>сен.24!G23</f>
        <v>0</v>
      </c>
      <c r="P25" s="8">
        <f>окт.24!G23</f>
        <v>0</v>
      </c>
      <c r="Q25" s="8">
        <f>ноя.24!G23</f>
        <v>0</v>
      </c>
      <c r="R25" s="8">
        <f>дек.24!G23</f>
        <v>0</v>
      </c>
    </row>
    <row r="26" spans="1:18" x14ac:dyDescent="0.25">
      <c r="A26" s="51"/>
      <c r="B26" s="71" t="s">
        <v>102</v>
      </c>
      <c r="C26" s="14">
        <v>17</v>
      </c>
      <c r="D26" s="19">
        <v>0</v>
      </c>
      <c r="E26" s="20">
        <f t="shared" si="0"/>
        <v>0</v>
      </c>
      <c r="F26" s="21">
        <f>янв.24!H24+фев.24!H24+мар.24!H24+апр.24!H24+май.24!H24+июн.24!H24+июл.24!H24+авг.24!H24+сен.24!H24+окт.24!H24+ноя.24!H24+дек.24!H24</f>
        <v>0</v>
      </c>
      <c r="G26" s="8">
        <f>янв.24!G24</f>
        <v>0</v>
      </c>
      <c r="H26" s="8">
        <f>фев.24!G24</f>
        <v>0</v>
      </c>
      <c r="I26" s="8">
        <f>мар.24!G24</f>
        <v>0</v>
      </c>
      <c r="J26" s="8">
        <f>апр.24!G24</f>
        <v>0</v>
      </c>
      <c r="K26" s="8">
        <f>май.24!G24</f>
        <v>0</v>
      </c>
      <c r="L26" s="8">
        <f>июн.24!G24</f>
        <v>0</v>
      </c>
      <c r="M26" s="8">
        <f>июл.24!G24</f>
        <v>0</v>
      </c>
      <c r="N26" s="8">
        <f>авг.24!G24</f>
        <v>0</v>
      </c>
      <c r="O26" s="8">
        <f>сен.24!G24</f>
        <v>0</v>
      </c>
      <c r="P26" s="8">
        <f>окт.24!G24</f>
        <v>0</v>
      </c>
      <c r="Q26" s="8">
        <f>ноя.24!G24</f>
        <v>0</v>
      </c>
      <c r="R26" s="8">
        <f>дек.24!G24</f>
        <v>0</v>
      </c>
    </row>
    <row r="27" spans="1:18" x14ac:dyDescent="0.25">
      <c r="A27" s="56" t="s">
        <v>38</v>
      </c>
      <c r="B27" s="71" t="s">
        <v>119</v>
      </c>
      <c r="C27" s="16">
        <v>18</v>
      </c>
      <c r="D27" s="19">
        <v>0</v>
      </c>
      <c r="E27" s="20">
        <f t="shared" si="0"/>
        <v>0</v>
      </c>
      <c r="F27" s="21">
        <f>янв.24!H25+фев.24!H25+мар.24!H25+апр.24!H25+май.24!H25+июн.24!H25+июл.24!H25+авг.24!H25+сен.24!H25+окт.24!H25+ноя.24!H25+дек.24!H25</f>
        <v>0</v>
      </c>
      <c r="G27" s="8">
        <f>янв.24!G25</f>
        <v>0</v>
      </c>
      <c r="H27" s="8">
        <f>фев.24!G25</f>
        <v>0</v>
      </c>
      <c r="I27" s="8">
        <f>мар.24!G25</f>
        <v>0</v>
      </c>
      <c r="J27" s="8">
        <f>апр.24!G25</f>
        <v>0</v>
      </c>
      <c r="K27" s="8">
        <f>май.24!G25</f>
        <v>0</v>
      </c>
      <c r="L27" s="8">
        <f>июн.24!G25</f>
        <v>0</v>
      </c>
      <c r="M27" s="8">
        <f>июл.24!G25</f>
        <v>0</v>
      </c>
      <c r="N27" s="8">
        <f>авг.24!G25</f>
        <v>0</v>
      </c>
      <c r="O27" s="8">
        <f>сен.24!G25</f>
        <v>0</v>
      </c>
      <c r="P27" s="8">
        <f>окт.24!G25</f>
        <v>0</v>
      </c>
      <c r="Q27" s="8">
        <f>ноя.24!G25</f>
        <v>0</v>
      </c>
      <c r="R27" s="8">
        <f>дек.24!G25</f>
        <v>0</v>
      </c>
    </row>
    <row r="28" spans="1:18" x14ac:dyDescent="0.25">
      <c r="A28" s="56" t="s">
        <v>38</v>
      </c>
      <c r="B28" s="71" t="s">
        <v>103</v>
      </c>
      <c r="C28" s="16">
        <v>19</v>
      </c>
      <c r="D28" s="19">
        <v>0</v>
      </c>
      <c r="E28" s="20">
        <f t="shared" si="0"/>
        <v>0</v>
      </c>
      <c r="F28" s="21">
        <f>янв.24!H26+фев.24!H26+мар.24!H26+апр.24!H26+май.24!H26+июн.24!H26+июл.24!H26+авг.24!H26+сен.24!H26+окт.24!H26+ноя.24!H26+дек.24!H26</f>
        <v>0</v>
      </c>
      <c r="G28" s="8">
        <f>янв.24!G26</f>
        <v>0</v>
      </c>
      <c r="H28" s="8">
        <f>фев.24!G26</f>
        <v>0</v>
      </c>
      <c r="I28" s="8">
        <f>мар.24!G26</f>
        <v>0</v>
      </c>
      <c r="J28" s="8">
        <f>апр.24!G26</f>
        <v>0</v>
      </c>
      <c r="K28" s="8">
        <f>май.24!G26</f>
        <v>0</v>
      </c>
      <c r="L28" s="8">
        <f>июн.24!G26</f>
        <v>0</v>
      </c>
      <c r="M28" s="8">
        <f>июл.24!G26</f>
        <v>0</v>
      </c>
      <c r="N28" s="8">
        <f>авг.24!G26</f>
        <v>0</v>
      </c>
      <c r="O28" s="8">
        <f>сен.24!G26</f>
        <v>0</v>
      </c>
      <c r="P28" s="8">
        <f>окт.24!G26</f>
        <v>0</v>
      </c>
      <c r="Q28" s="8">
        <f>ноя.24!G26</f>
        <v>0</v>
      </c>
      <c r="R28" s="8">
        <f>дек.24!G26</f>
        <v>0</v>
      </c>
    </row>
    <row r="29" spans="1:18" x14ac:dyDescent="0.25">
      <c r="A29" s="28"/>
      <c r="B29" s="71" t="s">
        <v>51</v>
      </c>
      <c r="C29" s="14">
        <v>20</v>
      </c>
      <c r="D29" s="19">
        <v>0</v>
      </c>
      <c r="E29" s="20">
        <f t="shared" si="0"/>
        <v>0</v>
      </c>
      <c r="F29" s="21">
        <f>янв.24!H27+фев.24!H27+мар.24!H27+апр.24!H27+май.24!H27+июн.24!H27+июл.24!H27+авг.24!H27+сен.24!H27+окт.24!H27+ноя.24!H27+дек.24!H27</f>
        <v>0</v>
      </c>
      <c r="G29" s="8">
        <f>янв.24!G27</f>
        <v>0</v>
      </c>
      <c r="H29" s="8">
        <f>фев.24!G27</f>
        <v>0</v>
      </c>
      <c r="I29" s="8">
        <f>мар.24!G27</f>
        <v>0</v>
      </c>
      <c r="J29" s="8">
        <f>апр.24!G27</f>
        <v>0</v>
      </c>
      <c r="K29" s="8">
        <f>май.24!G27</f>
        <v>0</v>
      </c>
      <c r="L29" s="8">
        <f>июн.24!G27</f>
        <v>0</v>
      </c>
      <c r="M29" s="8">
        <f>июл.24!G27</f>
        <v>0</v>
      </c>
      <c r="N29" s="8">
        <f>авг.24!G27</f>
        <v>0</v>
      </c>
      <c r="O29" s="8">
        <f>сен.24!G27</f>
        <v>0</v>
      </c>
      <c r="P29" s="8">
        <f>окт.24!G27</f>
        <v>0</v>
      </c>
      <c r="Q29" s="8">
        <f>ноя.24!G27</f>
        <v>0</v>
      </c>
      <c r="R29" s="8">
        <f>дек.24!G27</f>
        <v>0</v>
      </c>
    </row>
    <row r="30" spans="1:18" x14ac:dyDescent="0.25">
      <c r="A30" s="56" t="s">
        <v>38</v>
      </c>
      <c r="B30" s="71" t="s">
        <v>118</v>
      </c>
      <c r="C30" s="16">
        <v>21</v>
      </c>
      <c r="D30" s="19">
        <v>0</v>
      </c>
      <c r="E30" s="20">
        <f t="shared" si="0"/>
        <v>0</v>
      </c>
      <c r="F30" s="21">
        <f>янв.24!H28+фев.24!H28+мар.24!H28+апр.24!H28+май.24!H28+июн.24!H28+июл.24!H28+авг.24!H28+сен.24!H28+окт.24!H28+ноя.24!H28+дек.24!H28</f>
        <v>0</v>
      </c>
      <c r="G30" s="8">
        <f>янв.24!G28</f>
        <v>0</v>
      </c>
      <c r="H30" s="8">
        <f>фев.24!G28</f>
        <v>0</v>
      </c>
      <c r="I30" s="8">
        <f>мар.24!G28</f>
        <v>0</v>
      </c>
      <c r="J30" s="8">
        <f>апр.24!G28</f>
        <v>0</v>
      </c>
      <c r="K30" s="8">
        <f>май.24!G28</f>
        <v>0</v>
      </c>
      <c r="L30" s="8">
        <f>июн.24!G28</f>
        <v>0</v>
      </c>
      <c r="M30" s="8">
        <f>июл.24!G28</f>
        <v>0</v>
      </c>
      <c r="N30" s="8">
        <f>авг.24!G28</f>
        <v>0</v>
      </c>
      <c r="O30" s="8">
        <f>сен.24!G28</f>
        <v>0</v>
      </c>
      <c r="P30" s="8">
        <f>окт.24!G28</f>
        <v>0</v>
      </c>
      <c r="Q30" s="8">
        <f>ноя.24!G28</f>
        <v>0</v>
      </c>
      <c r="R30" s="8">
        <f>дек.24!G28</f>
        <v>0</v>
      </c>
    </row>
    <row r="31" spans="1:18" x14ac:dyDescent="0.25">
      <c r="A31" s="51"/>
      <c r="B31" s="71" t="s">
        <v>69</v>
      </c>
      <c r="C31" s="14">
        <v>22</v>
      </c>
      <c r="D31" s="19">
        <v>0</v>
      </c>
      <c r="E31" s="20">
        <f t="shared" si="0"/>
        <v>0</v>
      </c>
      <c r="F31" s="21">
        <f>янв.24!H29+фев.24!H29+мар.24!H29+апр.24!H29+май.24!H29+июн.24!H29+июл.24!H29+авг.24!H29+сен.24!H29+окт.24!H29+ноя.24!H29+дек.24!H29</f>
        <v>0</v>
      </c>
      <c r="G31" s="8">
        <f>янв.24!G29</f>
        <v>0</v>
      </c>
      <c r="H31" s="8">
        <f>фев.24!G29</f>
        <v>0</v>
      </c>
      <c r="I31" s="8">
        <f>мар.24!G29</f>
        <v>0</v>
      </c>
      <c r="J31" s="8">
        <f>апр.24!G29</f>
        <v>0</v>
      </c>
      <c r="K31" s="8">
        <f>май.24!G29</f>
        <v>0</v>
      </c>
      <c r="L31" s="8">
        <f>июн.24!G29</f>
        <v>0</v>
      </c>
      <c r="M31" s="8">
        <f>июл.24!G29</f>
        <v>0</v>
      </c>
      <c r="N31" s="8">
        <f>авг.24!G29</f>
        <v>0</v>
      </c>
      <c r="O31" s="8">
        <f>сен.24!G29</f>
        <v>0</v>
      </c>
      <c r="P31" s="8">
        <f>окт.24!G29</f>
        <v>0</v>
      </c>
      <c r="Q31" s="8">
        <f>ноя.24!G29</f>
        <v>0</v>
      </c>
      <c r="R31" s="8">
        <f>дек.24!G29</f>
        <v>0</v>
      </c>
    </row>
    <row r="32" spans="1:18" x14ac:dyDescent="0.25">
      <c r="A32" s="51"/>
      <c r="B32" s="71" t="s">
        <v>28</v>
      </c>
      <c r="C32" s="14">
        <v>23</v>
      </c>
      <c r="D32" s="19">
        <v>0</v>
      </c>
      <c r="E32" s="20">
        <f t="shared" si="0"/>
        <v>0</v>
      </c>
      <c r="F32" s="21">
        <f>янв.24!H30+фев.24!H30+мар.24!H30+апр.24!H30+май.24!H30+июн.24!H30+июл.24!H30+авг.24!H30+сен.24!H30+окт.24!H30+ноя.24!H30+дек.24!H30</f>
        <v>0</v>
      </c>
      <c r="G32" s="8">
        <f>янв.24!G30</f>
        <v>0</v>
      </c>
      <c r="H32" s="8">
        <f>фев.24!G30</f>
        <v>0</v>
      </c>
      <c r="I32" s="8">
        <f>мар.24!G30</f>
        <v>0</v>
      </c>
      <c r="J32" s="8">
        <f>апр.24!G30</f>
        <v>0</v>
      </c>
      <c r="K32" s="8">
        <f>май.24!G30</f>
        <v>0</v>
      </c>
      <c r="L32" s="8">
        <f>июн.24!G30</f>
        <v>0</v>
      </c>
      <c r="M32" s="8">
        <f>июл.24!G30</f>
        <v>0</v>
      </c>
      <c r="N32" s="8">
        <f>авг.24!G30</f>
        <v>0</v>
      </c>
      <c r="O32" s="8">
        <f>сен.24!G30</f>
        <v>0</v>
      </c>
      <c r="P32" s="8">
        <f>окт.24!G30</f>
        <v>0</v>
      </c>
      <c r="Q32" s="8">
        <f>ноя.24!G30</f>
        <v>0</v>
      </c>
      <c r="R32" s="8">
        <f>дек.24!G30</f>
        <v>0</v>
      </c>
    </row>
    <row r="33" spans="1:18" x14ac:dyDescent="0.25">
      <c r="A33" s="51"/>
      <c r="B33" s="71" t="s">
        <v>70</v>
      </c>
      <c r="C33" s="14">
        <v>24</v>
      </c>
      <c r="D33" s="19">
        <v>-490.21999999999969</v>
      </c>
      <c r="E33" s="20">
        <f t="shared" si="0"/>
        <v>4058.36</v>
      </c>
      <c r="F33" s="21">
        <f>янв.24!H31+фев.24!H31+мар.24!H31+апр.24!H31+май.24!H31+июн.24!H31+июл.24!H31+авг.24!H31+сен.24!H31+окт.24!H31+ноя.24!H31+дек.24!H31</f>
        <v>7000</v>
      </c>
      <c r="G33" s="8">
        <f>янв.24!G31</f>
        <v>161.04</v>
      </c>
      <c r="H33" s="8">
        <f>фев.24!G31</f>
        <v>0</v>
      </c>
      <c r="I33" s="8">
        <f>мар.24!G31</f>
        <v>0</v>
      </c>
      <c r="J33" s="8">
        <f>апр.24!G31</f>
        <v>496.54</v>
      </c>
      <c r="K33" s="8">
        <f>май.24!G31</f>
        <v>362.34</v>
      </c>
      <c r="L33" s="8">
        <f>июн.24!G31</f>
        <v>214.72</v>
      </c>
      <c r="M33" s="8">
        <f>июл.24!G31</f>
        <v>219.9</v>
      </c>
      <c r="N33" s="8">
        <f>авг.24!G31</f>
        <v>249.22</v>
      </c>
      <c r="O33" s="8">
        <f>сен.24!G31</f>
        <v>183.25</v>
      </c>
      <c r="P33" s="8">
        <f>окт.24!G31</f>
        <v>520.42999999999995</v>
      </c>
      <c r="Q33" s="8">
        <f>ноя.24!G31</f>
        <v>43.980000000000004</v>
      </c>
      <c r="R33" s="8">
        <f>дек.24!G31</f>
        <v>0</v>
      </c>
    </row>
    <row r="34" spans="1:18" x14ac:dyDescent="0.25">
      <c r="A34" s="49"/>
      <c r="B34" s="71" t="s">
        <v>29</v>
      </c>
      <c r="C34" s="14">
        <v>25</v>
      </c>
      <c r="D34" s="19">
        <v>5145.0799999999981</v>
      </c>
      <c r="E34" s="20">
        <f>F34-G34-H34-I34-J34-K34-L34-E2596-N34-O34-P34-Q34-R34+D34</f>
        <v>-1323.4200000000019</v>
      </c>
      <c r="F34" s="21">
        <f>янв.24!H32+фев.24!H32+мар.24!H32+апр.24!H32+май.24!H32+июн.24!H32+июл.24!H32+авг.24!H32+сен.24!H32+окт.24!H32+ноя.24!H32+дек.24!H32</f>
        <v>4000</v>
      </c>
      <c r="G34" s="8">
        <f>янв.24!G32</f>
        <v>4676.87</v>
      </c>
      <c r="H34" s="8">
        <f>фев.24!G32</f>
        <v>0</v>
      </c>
      <c r="I34" s="8">
        <f>мар.24!G32</f>
        <v>0</v>
      </c>
      <c r="J34" s="8">
        <f>апр.24!G32</f>
        <v>0</v>
      </c>
      <c r="K34" s="8">
        <f>май.24!G32</f>
        <v>1945.9</v>
      </c>
      <c r="L34" s="8">
        <f>июн.24!G32</f>
        <v>503.25</v>
      </c>
      <c r="M34" s="8">
        <f>июл.24!G32</f>
        <v>1077.51</v>
      </c>
      <c r="N34" s="8">
        <f>авг.24!G32</f>
        <v>1553.96</v>
      </c>
      <c r="O34" s="8">
        <f>сен.24!G32</f>
        <v>608.39</v>
      </c>
      <c r="P34" s="8">
        <f>окт.24!G32</f>
        <v>1040.8599999999999</v>
      </c>
      <c r="Q34" s="8">
        <f>ноя.24!G32</f>
        <v>139.27000000000001</v>
      </c>
      <c r="R34" s="8">
        <f>дек.24!G32</f>
        <v>0</v>
      </c>
    </row>
    <row r="35" spans="1:18" x14ac:dyDescent="0.25">
      <c r="A35" s="52" t="s">
        <v>38</v>
      </c>
      <c r="B35" s="71" t="s">
        <v>37</v>
      </c>
      <c r="C35" s="16">
        <v>26</v>
      </c>
      <c r="D35" s="19">
        <v>0</v>
      </c>
      <c r="E35" s="20">
        <f t="shared" si="0"/>
        <v>0</v>
      </c>
      <c r="F35" s="21">
        <f>янв.24!H33+фев.24!H33+мар.24!H33+апр.24!H33+май.24!H33+июн.24!H33+июл.24!H33+авг.24!H33+сен.24!H33+окт.24!H33+ноя.24!H33+дек.24!H33</f>
        <v>0</v>
      </c>
      <c r="G35" s="8">
        <f>янв.24!G33</f>
        <v>0</v>
      </c>
      <c r="H35" s="8">
        <f>фев.24!G33</f>
        <v>0</v>
      </c>
      <c r="I35" s="8">
        <f>мар.24!G33</f>
        <v>0</v>
      </c>
      <c r="J35" s="8">
        <f>апр.24!G33</f>
        <v>0</v>
      </c>
      <c r="K35" s="8">
        <f>май.24!G33</f>
        <v>0</v>
      </c>
      <c r="L35" s="8">
        <f>июн.24!G33</f>
        <v>0</v>
      </c>
      <c r="M35" s="8">
        <f>июл.24!G33</f>
        <v>0</v>
      </c>
      <c r="N35" s="8">
        <f>авг.24!G33</f>
        <v>0</v>
      </c>
      <c r="O35" s="8">
        <f>сен.24!G33</f>
        <v>0</v>
      </c>
      <c r="P35" s="8">
        <f>окт.24!G33</f>
        <v>0</v>
      </c>
      <c r="Q35" s="8">
        <f>ноя.24!G33</f>
        <v>0</v>
      </c>
      <c r="R35" s="8">
        <f>дек.24!G33</f>
        <v>0</v>
      </c>
    </row>
    <row r="36" spans="1:18" x14ac:dyDescent="0.25">
      <c r="A36" s="51"/>
      <c r="B36" s="71" t="s">
        <v>71</v>
      </c>
      <c r="C36" s="14">
        <v>27</v>
      </c>
      <c r="D36" s="35">
        <v>-41233.560000000005</v>
      </c>
      <c r="E36" s="20">
        <f t="shared" si="0"/>
        <v>-66574.35000000002</v>
      </c>
      <c r="F36" s="21">
        <f>янв.24!H34+фев.24!H34+мар.24!H34+апр.24!H34+май.24!H34+июн.24!H34+июл.24!H34+авг.24!H34+сен.24!H34+окт.24!H34+ноя.24!H34+дек.24!H34</f>
        <v>170510</v>
      </c>
      <c r="G36" s="8">
        <f>янв.24!G34</f>
        <v>54753.599999999999</v>
      </c>
      <c r="H36" s="8">
        <f>фев.24!G34</f>
        <v>32825.32</v>
      </c>
      <c r="I36" s="8">
        <f>мар.24!G34</f>
        <v>26819.87</v>
      </c>
      <c r="J36" s="8">
        <f>апр.24!G34</f>
        <v>14876.07</v>
      </c>
      <c r="K36" s="8">
        <f>май.24!G34</f>
        <v>13299.22</v>
      </c>
      <c r="L36" s="8">
        <f>июн.24!G34</f>
        <v>3703.92</v>
      </c>
      <c r="M36" s="8">
        <f>июл.24!G34</f>
        <v>6362.4400000000005</v>
      </c>
      <c r="N36" s="8">
        <f>авг.24!G34</f>
        <v>5629.4400000000005</v>
      </c>
      <c r="O36" s="8">
        <f>сен.24!G34</f>
        <v>4332.03</v>
      </c>
      <c r="P36" s="8">
        <f>окт.24!G34</f>
        <v>15422.32</v>
      </c>
      <c r="Q36" s="8">
        <f>ноя.24!G34</f>
        <v>17826.560000000001</v>
      </c>
      <c r="R36" s="8">
        <f>дек.24!G34</f>
        <v>0</v>
      </c>
    </row>
    <row r="37" spans="1:18" x14ac:dyDescent="0.25">
      <c r="A37" s="51"/>
      <c r="B37" s="71" t="s">
        <v>72</v>
      </c>
      <c r="C37" s="14">
        <v>28</v>
      </c>
      <c r="D37" s="19">
        <v>6298.0099999999984</v>
      </c>
      <c r="E37" s="20">
        <f t="shared" si="0"/>
        <v>3638.7299999999987</v>
      </c>
      <c r="F37" s="21">
        <f>янв.24!H35+фев.24!H35+мар.24!H35+апр.24!H35+май.24!H35+июн.24!H35+июл.24!H35+авг.24!H35+сен.24!H35+окт.24!H35+ноя.24!H35+дек.24!H35</f>
        <v>0</v>
      </c>
      <c r="G37" s="8">
        <f>янв.24!G35</f>
        <v>516.66999999999996</v>
      </c>
      <c r="H37" s="8">
        <f>фев.24!G35</f>
        <v>275.11</v>
      </c>
      <c r="I37" s="8">
        <f>мар.24!G35</f>
        <v>335.5</v>
      </c>
      <c r="J37" s="8">
        <f>апр.24!G35</f>
        <v>187.88</v>
      </c>
      <c r="K37" s="8">
        <f>май.24!G35</f>
        <v>375.76</v>
      </c>
      <c r="L37" s="8">
        <f>июн.24!G35</f>
        <v>308.66000000000003</v>
      </c>
      <c r="M37" s="8">
        <f>июл.24!G35</f>
        <v>183.25</v>
      </c>
      <c r="N37" s="8">
        <f>авг.24!G35</f>
        <v>43.980000000000004</v>
      </c>
      <c r="O37" s="8">
        <f>сен.24!G35</f>
        <v>403.15</v>
      </c>
      <c r="P37" s="8">
        <f>окт.24!G35</f>
        <v>930.91</v>
      </c>
      <c r="Q37" s="8">
        <f>ноя.24!G35</f>
        <v>-901.59</v>
      </c>
      <c r="R37" s="8">
        <f>дек.24!G35</f>
        <v>0</v>
      </c>
    </row>
    <row r="38" spans="1:18" x14ac:dyDescent="0.25">
      <c r="A38" s="51"/>
      <c r="B38" s="71" t="s">
        <v>39</v>
      </c>
      <c r="C38" s="14">
        <v>29</v>
      </c>
      <c r="D38" s="19">
        <v>-779.47</v>
      </c>
      <c r="E38" s="20">
        <f t="shared" si="0"/>
        <v>1117.8599999999997</v>
      </c>
      <c r="F38" s="21">
        <f>янв.24!H36+фев.24!H36+мар.24!H36+апр.24!H36+май.24!H36+июн.24!H36+июл.24!H36+авг.24!H36+сен.24!H36+окт.24!H36+ноя.24!H36+дек.24!H36</f>
        <v>3000</v>
      </c>
      <c r="G38" s="8">
        <f>янв.24!G36</f>
        <v>26.84</v>
      </c>
      <c r="H38" s="8">
        <f>фев.24!G36</f>
        <v>0</v>
      </c>
      <c r="I38" s="8">
        <f>мар.24!G36</f>
        <v>114.07</v>
      </c>
      <c r="J38" s="8">
        <f>апр.24!G36</f>
        <v>67.099999999999994</v>
      </c>
      <c r="K38" s="8">
        <f>май.24!G36</f>
        <v>87.23</v>
      </c>
      <c r="L38" s="8">
        <f>июн.24!G36</f>
        <v>67.099999999999994</v>
      </c>
      <c r="M38" s="8">
        <f>июл.24!G36</f>
        <v>36.65</v>
      </c>
      <c r="N38" s="8">
        <f>авг.24!G36</f>
        <v>29.32</v>
      </c>
      <c r="O38" s="8">
        <f>сен.24!G36</f>
        <v>190.58</v>
      </c>
      <c r="P38" s="8">
        <f>окт.24!G36</f>
        <v>359.17</v>
      </c>
      <c r="Q38" s="8">
        <f>ноя.24!G36</f>
        <v>124.61</v>
      </c>
      <c r="R38" s="8">
        <f>дек.24!G36</f>
        <v>0</v>
      </c>
    </row>
    <row r="39" spans="1:18" x14ac:dyDescent="0.25">
      <c r="A39" s="51"/>
      <c r="B39" s="71" t="s">
        <v>128</v>
      </c>
      <c r="C39" s="14">
        <v>30</v>
      </c>
      <c r="D39" s="19">
        <v>-1165.139999999994</v>
      </c>
      <c r="E39" s="20">
        <f t="shared" si="0"/>
        <v>-9228.299999999992</v>
      </c>
      <c r="F39" s="21">
        <f>янв.24!H37+фев.24!H37+мар.24!H37+апр.24!H37+май.24!H37+июн.24!H37+июл.24!H37+авг.24!H37+сен.24!H37+окт.24!H37+ноя.24!H37+дек.24!H37</f>
        <v>31816.97</v>
      </c>
      <c r="G39" s="8">
        <f>янв.24!G37</f>
        <v>1160.83</v>
      </c>
      <c r="H39" s="8">
        <f>фев.24!G37</f>
        <v>879.01</v>
      </c>
      <c r="I39" s="8">
        <f>мар.24!G37</f>
        <v>892.43</v>
      </c>
      <c r="J39" s="8">
        <f>апр.24!G37</f>
        <v>1435.94</v>
      </c>
      <c r="K39" s="8">
        <f>май.24!G37</f>
        <v>912.56</v>
      </c>
      <c r="L39" s="8">
        <f>июн.24!G37</f>
        <v>3630.11</v>
      </c>
      <c r="M39" s="8">
        <f>июл.24!G37</f>
        <v>4867.12</v>
      </c>
      <c r="N39" s="8">
        <f>авг.24!G37</f>
        <v>4075.48</v>
      </c>
      <c r="O39" s="8">
        <f>сен.24!G37</f>
        <v>3577.04</v>
      </c>
      <c r="P39" s="8">
        <f>окт.24!G37</f>
        <v>9221.14</v>
      </c>
      <c r="Q39" s="8">
        <f>ноя.24!G37</f>
        <v>9228.4699999999993</v>
      </c>
      <c r="R39" s="8">
        <f>дек.24!G37</f>
        <v>0</v>
      </c>
    </row>
    <row r="40" spans="1:18" x14ac:dyDescent="0.25">
      <c r="A40" s="51"/>
      <c r="B40" s="71" t="s">
        <v>73</v>
      </c>
      <c r="C40" s="14">
        <v>31</v>
      </c>
      <c r="D40" s="19">
        <v>0</v>
      </c>
      <c r="E40" s="20">
        <f t="shared" si="0"/>
        <v>0</v>
      </c>
      <c r="F40" s="21">
        <f>янв.24!H38+фев.24!H38+мар.24!H38+апр.24!H38+май.24!H38+июн.24!H38+июл.24!H38+авг.24!H38+сен.24!H38+окт.24!H38+ноя.24!H38+дек.24!H38</f>
        <v>0</v>
      </c>
      <c r="G40" s="8">
        <f>янв.24!G38</f>
        <v>0</v>
      </c>
      <c r="H40" s="8">
        <f>фев.24!G38</f>
        <v>0</v>
      </c>
      <c r="I40" s="8">
        <f>мар.24!G38</f>
        <v>0</v>
      </c>
      <c r="J40" s="8">
        <f>апр.24!G38</f>
        <v>0</v>
      </c>
      <c r="K40" s="8">
        <f>май.24!G38</f>
        <v>0</v>
      </c>
      <c r="L40" s="8">
        <f>июн.24!G38</f>
        <v>0</v>
      </c>
      <c r="M40" s="8">
        <f>июл.24!G38</f>
        <v>0</v>
      </c>
      <c r="N40" s="8">
        <f>авг.24!G38</f>
        <v>0</v>
      </c>
      <c r="O40" s="8">
        <f>сен.24!G38</f>
        <v>0</v>
      </c>
      <c r="P40" s="8">
        <f>окт.24!G38</f>
        <v>0</v>
      </c>
      <c r="Q40" s="8">
        <f>ноя.24!G38</f>
        <v>0</v>
      </c>
      <c r="R40" s="8">
        <f>дек.24!G38</f>
        <v>0</v>
      </c>
    </row>
    <row r="41" spans="1:18" x14ac:dyDescent="0.25">
      <c r="A41" s="56">
        <v>0.7</v>
      </c>
      <c r="B41" s="71" t="s">
        <v>24</v>
      </c>
      <c r="C41" s="16">
        <v>32</v>
      </c>
      <c r="D41" s="19">
        <v>11679.8199999999</v>
      </c>
      <c r="E41" s="20">
        <f t="shared" si="0"/>
        <v>-11941.900000000101</v>
      </c>
      <c r="F41" s="21">
        <f>янв.24!H39+фев.24!H39+мар.24!H39+апр.24!H39+май.24!H39+июн.24!H39+июл.24!H39+авг.24!H39+сен.24!H39+окт.24!H39+ноя.24!H39+дек.24!H39</f>
        <v>45400</v>
      </c>
      <c r="G41" s="8">
        <f>янв.24!G39</f>
        <v>15694.560000000001</v>
      </c>
      <c r="H41" s="8">
        <f>фев.24!G39</f>
        <v>9892.8000000000011</v>
      </c>
      <c r="I41" s="8">
        <f>мар.24!G39</f>
        <v>8220.9600000000009</v>
      </c>
      <c r="J41" s="8">
        <f>апр.24!G39</f>
        <v>5175.3600000000006</v>
      </c>
      <c r="K41" s="8">
        <f>май.24!G39</f>
        <v>3451.6800000000003</v>
      </c>
      <c r="L41" s="8">
        <f>июн.24!G39</f>
        <v>3460.32</v>
      </c>
      <c r="M41" s="8">
        <f>июл.24!G39</f>
        <v>2744.5499999999997</v>
      </c>
      <c r="N41" s="8">
        <f>авг.24!G39</f>
        <v>3508.92</v>
      </c>
      <c r="O41" s="8">
        <f>сен.24!G39</f>
        <v>3119.04</v>
      </c>
      <c r="P41" s="8">
        <f>окт.24!G39</f>
        <v>5350.59</v>
      </c>
      <c r="Q41" s="8">
        <f>ноя.24!G39</f>
        <v>8402.94</v>
      </c>
      <c r="R41" s="8">
        <f>дек.24!G39</f>
        <v>0</v>
      </c>
    </row>
    <row r="42" spans="1:18" x14ac:dyDescent="0.25">
      <c r="A42" s="56" t="s">
        <v>38</v>
      </c>
      <c r="B42" s="71" t="s">
        <v>134</v>
      </c>
      <c r="C42" s="16">
        <v>33</v>
      </c>
      <c r="D42" s="19">
        <v>0</v>
      </c>
      <c r="E42" s="20">
        <f t="shared" si="0"/>
        <v>0</v>
      </c>
      <c r="F42" s="21">
        <f>янв.24!H40+фев.24!H40+мар.24!H40+апр.24!H40+май.24!H40+июн.24!H40+июл.24!H40+авг.24!H40+сен.24!H40+окт.24!H40+ноя.24!H40+дек.24!H40</f>
        <v>0</v>
      </c>
      <c r="G42" s="8">
        <f>янв.24!G40</f>
        <v>0</v>
      </c>
      <c r="H42" s="8">
        <f>фев.24!G40</f>
        <v>0</v>
      </c>
      <c r="I42" s="8">
        <f>мар.24!G40</f>
        <v>0</v>
      </c>
      <c r="J42" s="8">
        <f>апр.24!G40</f>
        <v>0</v>
      </c>
      <c r="K42" s="8">
        <f>май.24!G40</f>
        <v>0</v>
      </c>
      <c r="L42" s="8">
        <f>июн.24!G40</f>
        <v>0</v>
      </c>
      <c r="M42" s="8">
        <f>июл.24!G40</f>
        <v>0</v>
      </c>
      <c r="N42" s="8">
        <f>авг.24!G40</f>
        <v>0</v>
      </c>
      <c r="O42" s="8">
        <f>сен.24!G40</f>
        <v>0</v>
      </c>
      <c r="P42" s="8">
        <f>окт.24!G40</f>
        <v>0</v>
      </c>
      <c r="Q42" s="8">
        <f>ноя.24!G40</f>
        <v>0</v>
      </c>
      <c r="R42" s="8">
        <f>дек.24!G40</f>
        <v>0</v>
      </c>
    </row>
    <row r="43" spans="1:18" x14ac:dyDescent="0.25">
      <c r="A43" s="56" t="s">
        <v>38</v>
      </c>
      <c r="B43" s="71" t="s">
        <v>74</v>
      </c>
      <c r="C43" s="16">
        <v>34</v>
      </c>
      <c r="D43" s="19">
        <v>132.3300000000005</v>
      </c>
      <c r="E43" s="20">
        <f t="shared" si="0"/>
        <v>132.3300000000005</v>
      </c>
      <c r="F43" s="21">
        <f>янв.24!H41+фев.24!H41+мар.24!H41+апр.24!H41+май.24!H41+июн.24!H41+июл.24!H41+авг.24!H41+сен.24!H41+окт.24!H41+ноя.24!H41+дек.24!H41</f>
        <v>0</v>
      </c>
      <c r="G43" s="8">
        <f>янв.24!G41</f>
        <v>0</v>
      </c>
      <c r="H43" s="8">
        <f>фев.24!G41</f>
        <v>0</v>
      </c>
      <c r="I43" s="8">
        <f>мар.24!G41</f>
        <v>0</v>
      </c>
      <c r="J43" s="8">
        <f>апр.24!G41</f>
        <v>0</v>
      </c>
      <c r="K43" s="8">
        <f>май.24!G41</f>
        <v>0</v>
      </c>
      <c r="L43" s="8">
        <f>июн.24!G41</f>
        <v>0</v>
      </c>
      <c r="M43" s="8">
        <f>июл.24!G41</f>
        <v>0</v>
      </c>
      <c r="N43" s="8">
        <f>авг.24!G41</f>
        <v>0</v>
      </c>
      <c r="O43" s="8">
        <f>сен.24!G41</f>
        <v>0</v>
      </c>
      <c r="P43" s="8">
        <f>окт.24!G41</f>
        <v>0</v>
      </c>
      <c r="Q43" s="8">
        <f>ноя.24!G41</f>
        <v>0</v>
      </c>
      <c r="R43" s="8">
        <f>дек.24!G41</f>
        <v>0</v>
      </c>
    </row>
    <row r="44" spans="1:18" x14ac:dyDescent="0.25">
      <c r="A44" s="74"/>
      <c r="B44" s="71" t="s">
        <v>124</v>
      </c>
      <c r="C44" s="73">
        <v>35</v>
      </c>
      <c r="D44" s="19">
        <v>1583.4300000000158</v>
      </c>
      <c r="E44" s="20">
        <f t="shared" si="0"/>
        <v>-8201.4699999999866</v>
      </c>
      <c r="F44" s="21">
        <f>янв.24!H42+фев.24!H42+мар.24!H42+апр.24!H42+май.24!H42+июн.24!H42+июл.24!H42+авг.24!H42+сен.24!H42+окт.24!H42+ноя.24!H42+дек.24!H42</f>
        <v>2997</v>
      </c>
      <c r="G44" s="8">
        <f>янв.24!G42</f>
        <v>0</v>
      </c>
      <c r="H44" s="8">
        <f>фев.24!G42</f>
        <v>0</v>
      </c>
      <c r="I44" s="8">
        <f>мар.24!G42</f>
        <v>13.42</v>
      </c>
      <c r="J44" s="8">
        <f>апр.24!G42</f>
        <v>248.27</v>
      </c>
      <c r="K44" s="8">
        <f>май.24!G42</f>
        <v>993.08</v>
      </c>
      <c r="L44" s="8">
        <f>июн.24!G42</f>
        <v>825.33</v>
      </c>
      <c r="M44" s="8">
        <f>июл.24!G42</f>
        <v>703.68000000000006</v>
      </c>
      <c r="N44" s="8">
        <f>авг.24!G42</f>
        <v>1158.1400000000001</v>
      </c>
      <c r="O44" s="8">
        <f>сен.24!G42</f>
        <v>1033.53</v>
      </c>
      <c r="P44" s="8">
        <f>окт.24!G42</f>
        <v>3628.35</v>
      </c>
      <c r="Q44" s="8">
        <f>ноя.24!G42</f>
        <v>4178.1000000000004</v>
      </c>
      <c r="R44" s="8">
        <f>дек.24!G42</f>
        <v>0</v>
      </c>
    </row>
    <row r="45" spans="1:18" x14ac:dyDescent="0.25">
      <c r="A45" s="52" t="s">
        <v>38</v>
      </c>
      <c r="B45" s="71" t="s">
        <v>41</v>
      </c>
      <c r="C45" s="16">
        <v>36</v>
      </c>
      <c r="D45" s="19">
        <v>0</v>
      </c>
      <c r="E45" s="20">
        <f t="shared" si="0"/>
        <v>0</v>
      </c>
      <c r="F45" s="21">
        <f>янв.24!H43+фев.24!H43+мар.24!H43+апр.24!H43+май.24!H43+июн.24!H43+июл.24!H43+авг.24!H43+сен.24!H43+окт.24!H43+ноя.24!H43+дек.24!H43</f>
        <v>0</v>
      </c>
      <c r="G45" s="8">
        <f>янв.24!G43</f>
        <v>0</v>
      </c>
      <c r="H45" s="8">
        <f>фев.24!G43</f>
        <v>0</v>
      </c>
      <c r="I45" s="8">
        <f>мар.24!G43</f>
        <v>0</v>
      </c>
      <c r="J45" s="8">
        <f>апр.24!G43</f>
        <v>0</v>
      </c>
      <c r="K45" s="8">
        <f>май.24!G43</f>
        <v>0</v>
      </c>
      <c r="L45" s="8">
        <f>июн.24!G43</f>
        <v>0</v>
      </c>
      <c r="M45" s="8">
        <f>июл.24!G43</f>
        <v>0</v>
      </c>
      <c r="N45" s="8">
        <f>авг.24!G43</f>
        <v>0</v>
      </c>
      <c r="O45" s="8">
        <f>сен.24!G43</f>
        <v>0</v>
      </c>
      <c r="P45" s="8">
        <f>окт.24!G43</f>
        <v>0</v>
      </c>
      <c r="Q45" s="8">
        <f>ноя.24!G43</f>
        <v>0</v>
      </c>
      <c r="R45" s="8">
        <f>дек.24!G43</f>
        <v>0</v>
      </c>
    </row>
    <row r="46" spans="1:18" x14ac:dyDescent="0.25">
      <c r="A46" s="51"/>
      <c r="B46" s="71" t="s">
        <v>75</v>
      </c>
      <c r="C46" s="14">
        <v>37</v>
      </c>
      <c r="D46" s="19">
        <v>0</v>
      </c>
      <c r="E46" s="20">
        <f t="shared" si="0"/>
        <v>0</v>
      </c>
      <c r="F46" s="21">
        <f>янв.24!H44+фев.24!H44+мар.24!H44+апр.24!H44+май.24!H44+июн.24!H44+июл.24!H44+авг.24!H44+сен.24!H44+окт.24!H44+ноя.24!H44+дек.24!H44</f>
        <v>0</v>
      </c>
      <c r="G46" s="8">
        <f>янв.24!G44</f>
        <v>0</v>
      </c>
      <c r="H46" s="8">
        <f>фев.24!G44</f>
        <v>0</v>
      </c>
      <c r="I46" s="8">
        <f>мар.24!G44</f>
        <v>0</v>
      </c>
      <c r="J46" s="8">
        <f>апр.24!G44</f>
        <v>0</v>
      </c>
      <c r="K46" s="8">
        <f>май.24!G44</f>
        <v>0</v>
      </c>
      <c r="L46" s="8">
        <f>июн.24!G44</f>
        <v>0</v>
      </c>
      <c r="M46" s="8">
        <f>июл.24!G44</f>
        <v>0</v>
      </c>
      <c r="N46" s="8">
        <f>авг.24!G44</f>
        <v>0</v>
      </c>
      <c r="O46" s="8">
        <f>сен.24!G44</f>
        <v>0</v>
      </c>
      <c r="P46" s="8">
        <f>окт.24!G44</f>
        <v>0</v>
      </c>
      <c r="Q46" s="8">
        <f>ноя.24!G44</f>
        <v>0</v>
      </c>
      <c r="R46" s="8">
        <f>дек.24!G44</f>
        <v>0</v>
      </c>
    </row>
    <row r="47" spans="1:18" x14ac:dyDescent="0.25">
      <c r="A47" s="52" t="s">
        <v>38</v>
      </c>
      <c r="B47" s="64" t="s">
        <v>129</v>
      </c>
      <c r="C47" s="86" t="s">
        <v>162</v>
      </c>
      <c r="D47" s="19">
        <v>0</v>
      </c>
      <c r="E47" s="20">
        <f t="shared" si="0"/>
        <v>0</v>
      </c>
      <c r="F47" s="21">
        <f>янв.24!H45+фев.24!H45+мар.24!H45+апр.24!H45+май.24!H45+июн.24!H45+июл.24!H45+авг.24!H45+сен.24!H45+окт.24!H45+ноя.24!H45+дек.24!H45</f>
        <v>0</v>
      </c>
      <c r="G47" s="8">
        <f>янв.24!G45</f>
        <v>0</v>
      </c>
      <c r="H47" s="8">
        <f>фев.24!G45</f>
        <v>0</v>
      </c>
      <c r="I47" s="8">
        <f>мар.24!G45</f>
        <v>0</v>
      </c>
      <c r="J47" s="8">
        <f>апр.24!G45</f>
        <v>0</v>
      </c>
      <c r="K47" s="8">
        <f>май.24!G45</f>
        <v>0</v>
      </c>
      <c r="L47" s="8">
        <f>июн.24!G45</f>
        <v>0</v>
      </c>
      <c r="M47" s="8">
        <f>июл.24!G45</f>
        <v>0</v>
      </c>
      <c r="N47" s="8">
        <f>авг.24!G45</f>
        <v>0</v>
      </c>
      <c r="O47" s="8">
        <f>сен.24!G45</f>
        <v>0</v>
      </c>
      <c r="P47" s="8">
        <f>окт.24!G45</f>
        <v>0</v>
      </c>
      <c r="Q47" s="8">
        <f>ноя.24!G45</f>
        <v>0</v>
      </c>
      <c r="R47" s="8">
        <f>дек.24!G45</f>
        <v>0</v>
      </c>
    </row>
    <row r="48" spans="1:18" x14ac:dyDescent="0.25">
      <c r="A48" s="51"/>
      <c r="B48" s="64" t="s">
        <v>129</v>
      </c>
      <c r="C48" s="87"/>
      <c r="D48" s="19">
        <v>0</v>
      </c>
      <c r="E48" s="20">
        <f t="shared" si="0"/>
        <v>0</v>
      </c>
      <c r="F48" s="21">
        <f>янв.24!H46+фев.24!H46+мар.24!H46+апр.24!H46+май.24!H46+июн.24!H46+июл.24!H46+авг.24!H46+сен.24!H46+окт.24!H46+ноя.24!H46+дек.24!H46</f>
        <v>0</v>
      </c>
      <c r="G48" s="8">
        <f>янв.24!G46</f>
        <v>0</v>
      </c>
      <c r="H48" s="8">
        <f>фев.24!G46</f>
        <v>0</v>
      </c>
      <c r="I48" s="8">
        <f>мар.24!G46</f>
        <v>0</v>
      </c>
      <c r="J48" s="8">
        <f>апр.24!G46</f>
        <v>0</v>
      </c>
      <c r="K48" s="8">
        <f>май.24!G46</f>
        <v>0</v>
      </c>
      <c r="L48" s="8">
        <f>июн.24!G46</f>
        <v>0</v>
      </c>
      <c r="M48" s="8">
        <f>июл.24!G46</f>
        <v>0</v>
      </c>
      <c r="N48" s="8">
        <f>авг.24!G46</f>
        <v>0</v>
      </c>
      <c r="O48" s="8">
        <f>сен.24!G46</f>
        <v>0</v>
      </c>
      <c r="P48" s="8">
        <f>окт.24!G46</f>
        <v>0</v>
      </c>
      <c r="Q48" s="8">
        <f>ноя.24!G46</f>
        <v>0</v>
      </c>
      <c r="R48" s="8">
        <f>дек.24!G46</f>
        <v>0</v>
      </c>
    </row>
    <row r="49" spans="1:18" x14ac:dyDescent="0.25">
      <c r="A49" s="28"/>
      <c r="B49" s="37" t="s">
        <v>26</v>
      </c>
      <c r="C49" s="14">
        <v>40</v>
      </c>
      <c r="D49" s="19">
        <v>-50.110000000001321</v>
      </c>
      <c r="E49" s="20">
        <f t="shared" si="0"/>
        <v>-3755.4400000000014</v>
      </c>
      <c r="F49" s="21">
        <f>янв.24!H47+фев.24!H47+мар.24!H47+апр.24!H47+май.24!H47+июн.24!H47+июл.24!H47+авг.24!H47+сен.24!H47+окт.24!H47+ноя.24!H47+дек.24!H47</f>
        <v>0</v>
      </c>
      <c r="G49" s="8">
        <f>янв.24!G47</f>
        <v>0</v>
      </c>
      <c r="H49" s="8">
        <f>фев.24!G47</f>
        <v>0</v>
      </c>
      <c r="I49" s="8">
        <f>мар.24!G47</f>
        <v>0</v>
      </c>
      <c r="J49" s="8">
        <f>апр.24!G47</f>
        <v>0</v>
      </c>
      <c r="K49" s="8">
        <f>май.24!G47</f>
        <v>0</v>
      </c>
      <c r="L49" s="8">
        <f>июн.24!G47</f>
        <v>436.15</v>
      </c>
      <c r="M49" s="8">
        <f>июл.24!G47</f>
        <v>307.86</v>
      </c>
      <c r="N49" s="8">
        <f>авг.24!G47</f>
        <v>579.07000000000005</v>
      </c>
      <c r="O49" s="8">
        <f>сен.24!G47</f>
        <v>776.98</v>
      </c>
      <c r="P49" s="8">
        <f>окт.24!G47</f>
        <v>1502.65</v>
      </c>
      <c r="Q49" s="8">
        <f>ноя.24!G47</f>
        <v>102.62</v>
      </c>
      <c r="R49" s="8">
        <f>дек.24!G47</f>
        <v>0</v>
      </c>
    </row>
    <row r="50" spans="1:18" x14ac:dyDescent="0.25">
      <c r="A50" s="28"/>
      <c r="B50" s="71" t="s">
        <v>104</v>
      </c>
      <c r="C50" s="14">
        <v>41</v>
      </c>
      <c r="D50" s="19">
        <v>0</v>
      </c>
      <c r="E50" s="20">
        <f t="shared" si="0"/>
        <v>0</v>
      </c>
      <c r="F50" s="21">
        <f>янв.24!H48+фев.24!H48+мар.24!H48+апр.24!H48+май.24!H48+июн.24!H48+июл.24!H48+авг.24!H48+сен.24!H48+окт.24!H48+ноя.24!H48+дек.24!H48</f>
        <v>0</v>
      </c>
      <c r="G50" s="8">
        <f>янв.24!G48</f>
        <v>0</v>
      </c>
      <c r="H50" s="8">
        <f>фев.24!G48</f>
        <v>0</v>
      </c>
      <c r="I50" s="8">
        <f>мар.24!G48</f>
        <v>0</v>
      </c>
      <c r="J50" s="8">
        <f>апр.24!G48</f>
        <v>0</v>
      </c>
      <c r="K50" s="8">
        <f>май.24!G48</f>
        <v>0</v>
      </c>
      <c r="L50" s="8">
        <f>июн.24!G48</f>
        <v>0</v>
      </c>
      <c r="M50" s="8">
        <f>июл.24!G48</f>
        <v>0</v>
      </c>
      <c r="N50" s="8">
        <f>авг.24!G48</f>
        <v>0</v>
      </c>
      <c r="O50" s="8">
        <f>сен.24!G48</f>
        <v>0</v>
      </c>
      <c r="P50" s="8">
        <f>окт.24!G48</f>
        <v>0</v>
      </c>
      <c r="Q50" s="8">
        <f>ноя.24!G48</f>
        <v>0</v>
      </c>
      <c r="R50" s="8">
        <f>дек.24!G48</f>
        <v>0</v>
      </c>
    </row>
    <row r="51" spans="1:18" x14ac:dyDescent="0.25">
      <c r="A51" s="51"/>
      <c r="B51" s="71" t="s">
        <v>53</v>
      </c>
      <c r="C51" s="14">
        <v>42</v>
      </c>
      <c r="D51" s="19">
        <v>0</v>
      </c>
      <c r="E51" s="20">
        <f t="shared" si="0"/>
        <v>0</v>
      </c>
      <c r="F51" s="21">
        <f>янв.24!H49+фев.24!H49+мар.24!H49+апр.24!H49+май.24!H49+июн.24!H49+июл.24!H49+авг.24!H49+сен.24!H49+окт.24!H49+ноя.24!H49+дек.24!H49</f>
        <v>0</v>
      </c>
      <c r="G51" s="8">
        <f>янв.24!G49</f>
        <v>0</v>
      </c>
      <c r="H51" s="8">
        <f>фев.24!G49</f>
        <v>0</v>
      </c>
      <c r="I51" s="8">
        <f>мар.24!G49</f>
        <v>0</v>
      </c>
      <c r="J51" s="8">
        <f>апр.24!G49</f>
        <v>0</v>
      </c>
      <c r="K51" s="8">
        <f>май.24!G49</f>
        <v>0</v>
      </c>
      <c r="L51" s="8">
        <f>июн.24!G49</f>
        <v>0</v>
      </c>
      <c r="M51" s="8">
        <f>июл.24!G49</f>
        <v>0</v>
      </c>
      <c r="N51" s="8">
        <f>авг.24!G49</f>
        <v>0</v>
      </c>
      <c r="O51" s="8">
        <f>сен.24!G49</f>
        <v>0</v>
      </c>
      <c r="P51" s="8">
        <f>окт.24!G49</f>
        <v>0</v>
      </c>
      <c r="Q51" s="8">
        <f>ноя.24!G49</f>
        <v>0</v>
      </c>
      <c r="R51" s="8">
        <f>дек.24!G49</f>
        <v>0</v>
      </c>
    </row>
    <row r="52" spans="1:18" x14ac:dyDescent="0.25">
      <c r="A52" s="51"/>
      <c r="B52" s="71" t="s">
        <v>133</v>
      </c>
      <c r="C52" s="14">
        <v>43</v>
      </c>
      <c r="D52" s="19">
        <v>0</v>
      </c>
      <c r="E52" s="20">
        <f t="shared" si="0"/>
        <v>0</v>
      </c>
      <c r="F52" s="21">
        <f>янв.24!H50+фев.24!H50+мар.24!H50+апр.24!H50+май.24!H50+июн.24!H50+июл.24!H50+авг.24!H50+сен.24!H50+окт.24!H50+ноя.24!H50+дек.24!H50</f>
        <v>0</v>
      </c>
      <c r="G52" s="8">
        <f>янв.24!G50</f>
        <v>0</v>
      </c>
      <c r="H52" s="8">
        <f>фев.24!G50</f>
        <v>0</v>
      </c>
      <c r="I52" s="8">
        <f>мар.24!G50</f>
        <v>0</v>
      </c>
      <c r="J52" s="8">
        <f>апр.24!G50</f>
        <v>0</v>
      </c>
      <c r="K52" s="8">
        <f>май.24!G50</f>
        <v>0</v>
      </c>
      <c r="L52" s="8">
        <f>июн.24!G50</f>
        <v>0</v>
      </c>
      <c r="M52" s="8">
        <f>июл.24!G50</f>
        <v>0</v>
      </c>
      <c r="N52" s="8">
        <f>авг.24!G50</f>
        <v>0</v>
      </c>
      <c r="O52" s="8">
        <f>сен.24!G50</f>
        <v>0</v>
      </c>
      <c r="P52" s="8">
        <f>окт.24!G50</f>
        <v>0</v>
      </c>
      <c r="Q52" s="8">
        <f>ноя.24!G50</f>
        <v>0</v>
      </c>
      <c r="R52" s="8">
        <f>дек.24!G50</f>
        <v>0</v>
      </c>
    </row>
    <row r="53" spans="1:18" x14ac:dyDescent="0.25">
      <c r="A53" s="51"/>
      <c r="B53" s="71"/>
      <c r="C53" s="14">
        <v>44</v>
      </c>
      <c r="D53" s="19">
        <v>0</v>
      </c>
      <c r="E53" s="20">
        <f t="shared" si="0"/>
        <v>0</v>
      </c>
      <c r="F53" s="21">
        <f>янв.24!H51+фев.24!H51+мар.24!H51+апр.24!H51+май.24!H51+июн.24!H51+июл.24!H51+авг.24!H51+сен.24!H51+окт.24!H51+ноя.24!H51+дек.24!H51</f>
        <v>0</v>
      </c>
      <c r="G53" s="8">
        <f>янв.24!G51</f>
        <v>0</v>
      </c>
      <c r="H53" s="8">
        <f>фев.24!G51</f>
        <v>0</v>
      </c>
      <c r="I53" s="8">
        <f>мар.24!G51</f>
        <v>0</v>
      </c>
      <c r="J53" s="8">
        <f>апр.24!G51</f>
        <v>0</v>
      </c>
      <c r="K53" s="8">
        <f>май.24!G51</f>
        <v>0</v>
      </c>
      <c r="L53" s="8">
        <f>июн.24!G51</f>
        <v>0</v>
      </c>
      <c r="M53" s="8">
        <f>июл.24!G51</f>
        <v>0</v>
      </c>
      <c r="N53" s="8">
        <f>авг.24!G51</f>
        <v>0</v>
      </c>
      <c r="O53" s="8">
        <f>сен.24!G51</f>
        <v>0</v>
      </c>
      <c r="P53" s="8">
        <f>окт.24!G51</f>
        <v>0</v>
      </c>
      <c r="Q53" s="8">
        <f>ноя.24!G51</f>
        <v>0</v>
      </c>
      <c r="R53" s="8">
        <f>дек.24!G51</f>
        <v>0</v>
      </c>
    </row>
    <row r="54" spans="1:18" x14ac:dyDescent="0.25">
      <c r="A54" s="52" t="s">
        <v>62</v>
      </c>
      <c r="B54" s="71" t="s">
        <v>43</v>
      </c>
      <c r="C54" s="16">
        <v>45</v>
      </c>
      <c r="D54" s="19">
        <v>0</v>
      </c>
      <c r="E54" s="20">
        <f t="shared" si="0"/>
        <v>0</v>
      </c>
      <c r="F54" s="21">
        <f>янв.24!H52+фев.24!H52+мар.24!H52+апр.24!H52+май.24!H52+июн.24!H52+июл.24!H52+авг.24!H52+сен.24!H52+окт.24!H52+ноя.24!H52+дек.24!H52</f>
        <v>0</v>
      </c>
      <c r="G54" s="8">
        <f>янв.24!G52</f>
        <v>0</v>
      </c>
      <c r="H54" s="8">
        <f>фев.24!G52</f>
        <v>0</v>
      </c>
      <c r="I54" s="8">
        <f>мар.24!G52</f>
        <v>0</v>
      </c>
      <c r="J54" s="8">
        <f>апр.24!G52</f>
        <v>0</v>
      </c>
      <c r="K54" s="8">
        <f>май.24!G52</f>
        <v>0</v>
      </c>
      <c r="L54" s="8">
        <f>июн.24!G52</f>
        <v>0</v>
      </c>
      <c r="M54" s="8">
        <f>июл.24!G52</f>
        <v>0</v>
      </c>
      <c r="N54" s="8">
        <f>авг.24!G52</f>
        <v>0</v>
      </c>
      <c r="O54" s="8">
        <f>сен.24!G52</f>
        <v>0</v>
      </c>
      <c r="P54" s="8">
        <f>окт.24!G52</f>
        <v>0</v>
      </c>
      <c r="Q54" s="8">
        <f>ноя.24!G52</f>
        <v>0</v>
      </c>
      <c r="R54" s="8">
        <f>дек.24!G52</f>
        <v>0</v>
      </c>
    </row>
    <row r="55" spans="1:18" x14ac:dyDescent="0.25">
      <c r="A55" s="28"/>
      <c r="B55" s="71" t="s">
        <v>105</v>
      </c>
      <c r="C55" s="14">
        <v>46</v>
      </c>
      <c r="D55" s="19">
        <v>0</v>
      </c>
      <c r="E55" s="20">
        <f t="shared" si="0"/>
        <v>0</v>
      </c>
      <c r="F55" s="21">
        <f>янв.24!H53+фев.24!H53+мар.24!H53+апр.24!H53+май.24!H53+июн.24!H53+июл.24!H53+авг.24!H53+сен.24!H53+окт.24!H53+ноя.24!H53+дек.24!H53</f>
        <v>0</v>
      </c>
      <c r="G55" s="8">
        <f>янв.24!G53</f>
        <v>0</v>
      </c>
      <c r="H55" s="8">
        <f>фев.24!G53</f>
        <v>0</v>
      </c>
      <c r="I55" s="8">
        <f>мар.24!G53</f>
        <v>0</v>
      </c>
      <c r="J55" s="8">
        <f>апр.24!G53</f>
        <v>0</v>
      </c>
      <c r="K55" s="8">
        <f>май.24!G53</f>
        <v>0</v>
      </c>
      <c r="L55" s="8">
        <f>июн.24!G53</f>
        <v>0</v>
      </c>
      <c r="M55" s="8">
        <f>июл.24!G53</f>
        <v>0</v>
      </c>
      <c r="N55" s="8">
        <f>авг.24!G53</f>
        <v>0</v>
      </c>
      <c r="O55" s="8">
        <f>сен.24!G53</f>
        <v>0</v>
      </c>
      <c r="P55" s="8">
        <f>окт.24!G53</f>
        <v>0</v>
      </c>
      <c r="Q55" s="8">
        <f>ноя.24!G53</f>
        <v>0</v>
      </c>
      <c r="R55" s="8">
        <f>дек.24!G53</f>
        <v>0</v>
      </c>
    </row>
    <row r="56" spans="1:18" x14ac:dyDescent="0.25">
      <c r="A56" s="51"/>
      <c r="B56" s="71"/>
      <c r="C56" s="14">
        <v>47</v>
      </c>
      <c r="D56" s="19">
        <v>0</v>
      </c>
      <c r="E56" s="20">
        <f t="shared" si="0"/>
        <v>0</v>
      </c>
      <c r="F56" s="21">
        <f>янв.24!H54+фев.24!H54+мар.24!H54+апр.24!H54+май.24!H54+июн.24!H54+июл.24!H54+авг.24!H54+сен.24!H54+окт.24!H54+ноя.24!H54+дек.24!H54</f>
        <v>0</v>
      </c>
      <c r="G56" s="8">
        <f>янв.24!G54</f>
        <v>0</v>
      </c>
      <c r="H56" s="8">
        <f>фев.24!G54</f>
        <v>0</v>
      </c>
      <c r="I56" s="8">
        <f>мар.24!G54</f>
        <v>0</v>
      </c>
      <c r="J56" s="8">
        <f>апр.24!G54</f>
        <v>0</v>
      </c>
      <c r="K56" s="8">
        <f>май.24!G54</f>
        <v>0</v>
      </c>
      <c r="L56" s="8">
        <f>июн.24!G54</f>
        <v>0</v>
      </c>
      <c r="M56" s="8">
        <f>июл.24!G54</f>
        <v>0</v>
      </c>
      <c r="N56" s="8">
        <f>авг.24!G54</f>
        <v>0</v>
      </c>
      <c r="O56" s="8">
        <f>сен.24!G54</f>
        <v>0</v>
      </c>
      <c r="P56" s="8">
        <f>окт.24!G54</f>
        <v>0</v>
      </c>
      <c r="Q56" s="8">
        <f>ноя.24!G54</f>
        <v>0</v>
      </c>
      <c r="R56" s="8">
        <f>дек.24!G54</f>
        <v>0</v>
      </c>
    </row>
    <row r="57" spans="1:18" x14ac:dyDescent="0.25">
      <c r="A57" s="52" t="s">
        <v>38</v>
      </c>
      <c r="B57" s="71" t="s">
        <v>45</v>
      </c>
      <c r="C57" s="16">
        <v>48</v>
      </c>
      <c r="D57" s="19">
        <v>0</v>
      </c>
      <c r="E57" s="20">
        <f t="shared" si="0"/>
        <v>0</v>
      </c>
      <c r="F57" s="21">
        <f>янв.24!H55+фев.24!H55+мар.24!H55+апр.24!H55+май.24!H55+июн.24!H55+июл.24!H55+авг.24!H55+сен.24!H55+окт.24!H55+ноя.24!H55+дек.24!H55</f>
        <v>0</v>
      </c>
      <c r="G57" s="8">
        <f>янв.24!G55</f>
        <v>0</v>
      </c>
      <c r="H57" s="8">
        <f>фев.24!G55</f>
        <v>0</v>
      </c>
      <c r="I57" s="8">
        <f>мар.24!G55</f>
        <v>0</v>
      </c>
      <c r="J57" s="8">
        <f>апр.24!G55</f>
        <v>0</v>
      </c>
      <c r="K57" s="8">
        <f>май.24!G55</f>
        <v>0</v>
      </c>
      <c r="L57" s="8">
        <f>июн.24!G55</f>
        <v>0</v>
      </c>
      <c r="M57" s="8">
        <f>июл.24!G55</f>
        <v>0</v>
      </c>
      <c r="N57" s="8">
        <f>авг.24!G55</f>
        <v>0</v>
      </c>
      <c r="O57" s="8">
        <f>сен.24!G55</f>
        <v>0</v>
      </c>
      <c r="P57" s="8">
        <f>окт.24!G55</f>
        <v>0</v>
      </c>
      <c r="Q57" s="8">
        <f>ноя.24!G55</f>
        <v>0</v>
      </c>
      <c r="R57" s="8">
        <f>дек.24!G55</f>
        <v>0</v>
      </c>
    </row>
    <row r="58" spans="1:18" x14ac:dyDescent="0.25">
      <c r="A58" s="52" t="s">
        <v>38</v>
      </c>
      <c r="B58" s="71" t="s">
        <v>76</v>
      </c>
      <c r="C58" s="16">
        <v>49</v>
      </c>
      <c r="D58" s="19">
        <v>0</v>
      </c>
      <c r="E58" s="20">
        <f t="shared" si="0"/>
        <v>0</v>
      </c>
      <c r="F58" s="21">
        <f>янв.24!H56+фев.24!H56+мар.24!H56+апр.24!H56+май.24!H56+июн.24!H56+июл.24!H56+авг.24!H56+сен.24!H56+окт.24!H56+ноя.24!H56+дек.24!H56</f>
        <v>0</v>
      </c>
      <c r="G58" s="8">
        <f>янв.24!G56</f>
        <v>0</v>
      </c>
      <c r="H58" s="8">
        <f>фев.24!G56</f>
        <v>0</v>
      </c>
      <c r="I58" s="8">
        <f>мар.24!G56</f>
        <v>0</v>
      </c>
      <c r="J58" s="8">
        <f>апр.24!G56</f>
        <v>0</v>
      </c>
      <c r="K58" s="8">
        <f>май.24!G56</f>
        <v>0</v>
      </c>
      <c r="L58" s="8">
        <f>июн.24!G56</f>
        <v>0</v>
      </c>
      <c r="M58" s="8">
        <f>июл.24!G56</f>
        <v>0</v>
      </c>
      <c r="N58" s="8">
        <f>авг.24!G56</f>
        <v>0</v>
      </c>
      <c r="O58" s="8">
        <f>сен.24!G56</f>
        <v>0</v>
      </c>
      <c r="P58" s="8">
        <f>окт.24!G56</f>
        <v>0</v>
      </c>
      <c r="Q58" s="8">
        <f>ноя.24!G56</f>
        <v>0</v>
      </c>
      <c r="R58" s="8">
        <f>дек.24!G56</f>
        <v>0</v>
      </c>
    </row>
    <row r="59" spans="1:18" x14ac:dyDescent="0.25">
      <c r="A59" s="51"/>
      <c r="B59" s="71" t="s">
        <v>77</v>
      </c>
      <c r="C59" s="14">
        <v>50</v>
      </c>
      <c r="D59" s="19">
        <v>0</v>
      </c>
      <c r="E59" s="20">
        <f t="shared" si="0"/>
        <v>0</v>
      </c>
      <c r="F59" s="21">
        <f>янв.24!H57+фев.24!H57+мар.24!H57+апр.24!H57+май.24!H57+июн.24!H57+июл.24!H57+авг.24!H57+сен.24!H57+окт.24!H57+ноя.24!H57+дек.24!H57</f>
        <v>0</v>
      </c>
      <c r="G59" s="8">
        <f>янв.24!G57</f>
        <v>0</v>
      </c>
      <c r="H59" s="8">
        <f>фев.24!G57</f>
        <v>0</v>
      </c>
      <c r="I59" s="8">
        <f>мар.24!G57</f>
        <v>0</v>
      </c>
      <c r="J59" s="8">
        <f>апр.24!G57</f>
        <v>0</v>
      </c>
      <c r="K59" s="8">
        <f>май.24!G57</f>
        <v>0</v>
      </c>
      <c r="L59" s="8">
        <f>июн.24!G57</f>
        <v>0</v>
      </c>
      <c r="M59" s="8">
        <f>июл.24!G57</f>
        <v>0</v>
      </c>
      <c r="N59" s="8">
        <f>авг.24!G57</f>
        <v>0</v>
      </c>
      <c r="O59" s="8">
        <f>сен.24!G57</f>
        <v>0</v>
      </c>
      <c r="P59" s="8">
        <f>окт.24!G57</f>
        <v>0</v>
      </c>
      <c r="Q59" s="8">
        <f>ноя.24!G57</f>
        <v>0</v>
      </c>
      <c r="R59" s="8">
        <f>дек.24!G57</f>
        <v>0</v>
      </c>
    </row>
    <row r="60" spans="1:18" x14ac:dyDescent="0.25">
      <c r="A60" s="63"/>
      <c r="B60" s="64" t="s">
        <v>78</v>
      </c>
      <c r="C60" s="84" t="s">
        <v>42</v>
      </c>
      <c r="D60" s="19">
        <v>0</v>
      </c>
      <c r="E60" s="20">
        <f t="shared" si="0"/>
        <v>0</v>
      </c>
      <c r="F60" s="21">
        <f>янв.24!H58+фев.24!H58+мар.24!H58+апр.24!H58+май.24!H58+июн.24!H58+июл.24!H58+авг.24!H58+сен.24!H58+окт.24!H58+ноя.24!H58+дек.24!H58</f>
        <v>0</v>
      </c>
      <c r="G60" s="8">
        <f>янв.24!G58</f>
        <v>0</v>
      </c>
      <c r="H60" s="8">
        <f>фев.24!G58</f>
        <v>0</v>
      </c>
      <c r="I60" s="8">
        <f>мар.24!G58</f>
        <v>0</v>
      </c>
      <c r="J60" s="8">
        <f>апр.24!G58</f>
        <v>0</v>
      </c>
      <c r="K60" s="8">
        <f>май.24!G58</f>
        <v>0</v>
      </c>
      <c r="L60" s="8">
        <f>июн.24!G58</f>
        <v>0</v>
      </c>
      <c r="M60" s="8">
        <f>июл.24!G58</f>
        <v>0</v>
      </c>
      <c r="N60" s="8">
        <f>авг.24!G58</f>
        <v>0</v>
      </c>
      <c r="O60" s="8">
        <f>сен.24!G58</f>
        <v>0</v>
      </c>
      <c r="P60" s="8">
        <f>окт.24!G58</f>
        <v>0</v>
      </c>
      <c r="Q60" s="8">
        <f>ноя.24!G58</f>
        <v>0</v>
      </c>
      <c r="R60" s="8">
        <f>дек.24!G58</f>
        <v>0</v>
      </c>
    </row>
    <row r="61" spans="1:18" x14ac:dyDescent="0.25">
      <c r="A61" s="63"/>
      <c r="B61" s="64" t="s">
        <v>79</v>
      </c>
      <c r="C61" s="85"/>
      <c r="D61" s="19">
        <v>190.58999999999764</v>
      </c>
      <c r="E61" s="20">
        <f t="shared" si="0"/>
        <v>182.24999999999764</v>
      </c>
      <c r="F61" s="21">
        <f>янв.24!H59+фев.24!H59+мар.24!H59+апр.24!H59+май.24!H59+июн.24!H59+июл.24!H59+авг.24!H59+сен.24!H59+окт.24!H59+ноя.24!H59+дек.24!H59</f>
        <v>5500</v>
      </c>
      <c r="G61" s="8">
        <f>янв.24!G59</f>
        <v>0</v>
      </c>
      <c r="H61" s="8">
        <f>фев.24!G59</f>
        <v>0</v>
      </c>
      <c r="I61" s="8">
        <f>мар.24!G59</f>
        <v>0</v>
      </c>
      <c r="J61" s="8">
        <f>апр.24!G59</f>
        <v>0</v>
      </c>
      <c r="K61" s="8">
        <f>май.24!G59</f>
        <v>2429.02</v>
      </c>
      <c r="L61" s="8">
        <f>июн.24!G59</f>
        <v>1261.48</v>
      </c>
      <c r="M61" s="8">
        <f>июл.24!G59</f>
        <v>689.02</v>
      </c>
      <c r="N61" s="8">
        <f>авг.24!G59</f>
        <v>410.48</v>
      </c>
      <c r="O61" s="8">
        <f>сен.24!G59</f>
        <v>498.44</v>
      </c>
      <c r="P61" s="8">
        <f>окт.24!G59</f>
        <v>219.9</v>
      </c>
      <c r="Q61" s="8">
        <f>ноя.24!G59</f>
        <v>0</v>
      </c>
      <c r="R61" s="8">
        <f>дек.24!G59</f>
        <v>0</v>
      </c>
    </row>
    <row r="62" spans="1:18" x14ac:dyDescent="0.25">
      <c r="A62" s="52" t="s">
        <v>38</v>
      </c>
      <c r="B62" s="71" t="s">
        <v>80</v>
      </c>
      <c r="C62" s="16">
        <v>53</v>
      </c>
      <c r="D62" s="19">
        <v>-5240.45</v>
      </c>
      <c r="E62" s="20">
        <f t="shared" si="0"/>
        <v>2999.55</v>
      </c>
      <c r="F62" s="21">
        <f>янв.24!H60+фев.24!H60+мар.24!H60+апр.24!H60+май.24!H60+июн.24!H60+июл.24!H60+авг.24!H60+сен.24!H60+окт.24!H60+ноя.24!H60+дек.24!H60</f>
        <v>8240</v>
      </c>
      <c r="G62" s="8">
        <f>янв.24!G60</f>
        <v>0</v>
      </c>
      <c r="H62" s="8">
        <f>фев.24!G60</f>
        <v>0</v>
      </c>
      <c r="I62" s="8">
        <f>мар.24!G60</f>
        <v>0</v>
      </c>
      <c r="J62" s="8">
        <f>апр.24!G60</f>
        <v>0</v>
      </c>
      <c r="K62" s="8">
        <f>май.24!G60</f>
        <v>0</v>
      </c>
      <c r="L62" s="8">
        <f>июн.24!G60</f>
        <v>0</v>
      </c>
      <c r="M62" s="8">
        <f>июл.24!G60</f>
        <v>0</v>
      </c>
      <c r="N62" s="8">
        <f>авг.24!G60</f>
        <v>0</v>
      </c>
      <c r="O62" s="8">
        <f>сен.24!G60</f>
        <v>0</v>
      </c>
      <c r="P62" s="8">
        <f>окт.24!G60</f>
        <v>0</v>
      </c>
      <c r="Q62" s="8">
        <f>ноя.24!G60</f>
        <v>0</v>
      </c>
      <c r="R62" s="8">
        <f>дек.24!G60</f>
        <v>0</v>
      </c>
    </row>
    <row r="63" spans="1:18" x14ac:dyDescent="0.25">
      <c r="A63" s="51"/>
      <c r="B63" s="71" t="s">
        <v>25</v>
      </c>
      <c r="C63" s="14">
        <v>54</v>
      </c>
      <c r="D63" s="19">
        <v>6806.2199999999984</v>
      </c>
      <c r="E63" s="20">
        <f t="shared" si="0"/>
        <v>-1593.170000000001</v>
      </c>
      <c r="F63" s="21">
        <f>янв.24!H61+фев.24!H61+мар.24!H61+апр.24!H61+май.24!H61+июн.24!H61+июл.24!H61+авг.24!H61+сен.24!H61+окт.24!H61+ноя.24!H61+дек.24!H61</f>
        <v>900</v>
      </c>
      <c r="G63" s="8">
        <f>янв.24!G61</f>
        <v>798.49</v>
      </c>
      <c r="H63" s="8">
        <f>фев.24!G61</f>
        <v>2080.1</v>
      </c>
      <c r="I63" s="8">
        <f>мар.24!G61</f>
        <v>436.15</v>
      </c>
      <c r="J63" s="8">
        <f>апр.24!G61</f>
        <v>1160.83</v>
      </c>
      <c r="K63" s="8">
        <f>май.24!G61</f>
        <v>1274.9000000000001</v>
      </c>
      <c r="L63" s="8">
        <f>июн.24!G61</f>
        <v>462.99</v>
      </c>
      <c r="M63" s="8">
        <f>июл.24!G61</f>
        <v>344.51</v>
      </c>
      <c r="N63" s="8">
        <f>авг.24!G61</f>
        <v>454.46</v>
      </c>
      <c r="O63" s="8">
        <f>сен.24!G61</f>
        <v>183.25</v>
      </c>
      <c r="P63" s="8">
        <f>окт.24!G61</f>
        <v>1011.54</v>
      </c>
      <c r="Q63" s="8">
        <f>ноя.24!G61</f>
        <v>1092.17</v>
      </c>
      <c r="R63" s="8">
        <f>дек.24!G61</f>
        <v>0</v>
      </c>
    </row>
    <row r="64" spans="1:18" x14ac:dyDescent="0.25">
      <c r="A64" s="51"/>
      <c r="B64" s="71" t="s">
        <v>81</v>
      </c>
      <c r="C64" s="14">
        <v>55</v>
      </c>
      <c r="D64" s="19">
        <v>3210.119999999999</v>
      </c>
      <c r="E64" s="20">
        <f t="shared" si="0"/>
        <v>5550.0199999999995</v>
      </c>
      <c r="F64" s="21">
        <f>янв.24!H62+фев.24!H62+мар.24!H62+апр.24!H62+май.24!H62+июн.24!H62+июл.24!H62+авг.24!H62+сен.24!H62+окт.24!H62+ноя.24!H62+дек.24!H62</f>
        <v>8350</v>
      </c>
      <c r="G64" s="8">
        <f>янв.24!G62</f>
        <v>0</v>
      </c>
      <c r="H64" s="8">
        <f>фев.24!G62</f>
        <v>892.43</v>
      </c>
      <c r="I64" s="8">
        <f>мар.24!G62</f>
        <v>476.41</v>
      </c>
      <c r="J64" s="8">
        <f>апр.24!G62</f>
        <v>429.44</v>
      </c>
      <c r="K64" s="8">
        <f>май.24!G62</f>
        <v>912.56</v>
      </c>
      <c r="L64" s="8">
        <f>июн.24!G62</f>
        <v>785.07</v>
      </c>
      <c r="M64" s="8">
        <f>июл.24!G62</f>
        <v>586.4</v>
      </c>
      <c r="N64" s="8">
        <f>авг.24!G62</f>
        <v>535.09</v>
      </c>
      <c r="O64" s="8">
        <f>сен.24!G62</f>
        <v>388.49</v>
      </c>
      <c r="P64" s="8">
        <f>окт.24!G62</f>
        <v>80.63</v>
      </c>
      <c r="Q64" s="8">
        <f>ноя.24!G62</f>
        <v>923.58</v>
      </c>
      <c r="R64" s="8">
        <f>дек.24!G62</f>
        <v>0</v>
      </c>
    </row>
    <row r="65" spans="1:18" x14ac:dyDescent="0.25">
      <c r="A65" s="51"/>
      <c r="B65" s="71" t="s">
        <v>24</v>
      </c>
      <c r="C65" s="14">
        <v>56</v>
      </c>
      <c r="D65" s="19">
        <v>0</v>
      </c>
      <c r="E65" s="20">
        <f t="shared" si="0"/>
        <v>0</v>
      </c>
      <c r="F65" s="21">
        <f>янв.24!H63+фев.24!H63+мар.24!H63+апр.24!H63+май.24!H63+июн.24!H63+июл.24!H63+авг.24!H63+сен.24!H63+окт.24!H63+ноя.24!H63+дек.24!H63</f>
        <v>0</v>
      </c>
      <c r="G65" s="8">
        <f>янв.24!G63</f>
        <v>0</v>
      </c>
      <c r="H65" s="8">
        <f>фев.24!G63</f>
        <v>0</v>
      </c>
      <c r="I65" s="8">
        <f>мар.24!G63</f>
        <v>0</v>
      </c>
      <c r="J65" s="8">
        <f>апр.24!G63</f>
        <v>0</v>
      </c>
      <c r="K65" s="8">
        <f>май.24!G63</f>
        <v>0</v>
      </c>
      <c r="L65" s="8">
        <f>июн.24!G63</f>
        <v>0</v>
      </c>
      <c r="M65" s="8">
        <f>июл.24!G63</f>
        <v>0</v>
      </c>
      <c r="N65" s="8">
        <f>авг.24!G63</f>
        <v>0</v>
      </c>
      <c r="O65" s="8">
        <f>сен.24!G63</f>
        <v>0</v>
      </c>
      <c r="P65" s="8">
        <f>окт.24!G63</f>
        <v>0</v>
      </c>
      <c r="Q65" s="8">
        <f>ноя.24!G63</f>
        <v>0</v>
      </c>
      <c r="R65" s="8">
        <f>дек.24!G63</f>
        <v>0</v>
      </c>
    </row>
    <row r="66" spans="1:18" x14ac:dyDescent="0.25">
      <c r="A66" s="51"/>
      <c r="B66" s="71" t="s">
        <v>30</v>
      </c>
      <c r="C66" s="14">
        <v>57</v>
      </c>
      <c r="D66" s="19">
        <v>-1847.3199999999995</v>
      </c>
      <c r="E66" s="20">
        <f t="shared" si="0"/>
        <v>-6513.1900000000005</v>
      </c>
      <c r="F66" s="21">
        <f>янв.24!H64+фев.24!H64+мар.24!H64+апр.24!H64+май.24!H64+июн.24!H64+июл.24!H64+авг.24!H64+сен.24!H64+окт.24!H64+ноя.24!H64+дек.24!H64</f>
        <v>0</v>
      </c>
      <c r="G66" s="8">
        <f>янв.24!G64</f>
        <v>2026.42</v>
      </c>
      <c r="H66" s="8">
        <f>фев.24!G64</f>
        <v>0</v>
      </c>
      <c r="I66" s="8">
        <f>мар.24!G64</f>
        <v>0</v>
      </c>
      <c r="J66" s="8">
        <f>апр.24!G64</f>
        <v>322.08</v>
      </c>
      <c r="K66" s="8">
        <f>май.24!G64</f>
        <v>328.79</v>
      </c>
      <c r="L66" s="8">
        <f>июн.24!G64</f>
        <v>214.72</v>
      </c>
      <c r="M66" s="8">
        <f>июл.24!G64</f>
        <v>168.59</v>
      </c>
      <c r="N66" s="8">
        <f>авг.24!G64</f>
        <v>205.24</v>
      </c>
      <c r="O66" s="8">
        <f>сен.24!G64</f>
        <v>271.20999999999998</v>
      </c>
      <c r="P66" s="8">
        <f>окт.24!G64</f>
        <v>711.01</v>
      </c>
      <c r="Q66" s="8">
        <f>ноя.24!G64</f>
        <v>417.81</v>
      </c>
      <c r="R66" s="8">
        <f>дек.24!G64</f>
        <v>0</v>
      </c>
    </row>
    <row r="67" spans="1:18" x14ac:dyDescent="0.25">
      <c r="A67" s="51"/>
      <c r="B67" s="71" t="s">
        <v>82</v>
      </c>
      <c r="C67" s="14">
        <v>58</v>
      </c>
      <c r="D67" s="19">
        <v>6895.2000000000016</v>
      </c>
      <c r="E67" s="20">
        <f t="shared" si="0"/>
        <v>5745.4500000000016</v>
      </c>
      <c r="F67" s="21">
        <f>янв.24!H65+фев.24!H65+мар.24!H65+апр.24!H65+май.24!H65+июн.24!H65+июл.24!H65+авг.24!H65+сен.24!H65+окт.24!H65+ноя.24!H65+дек.24!H65</f>
        <v>1200</v>
      </c>
      <c r="G67" s="8">
        <f>янв.24!G65</f>
        <v>0</v>
      </c>
      <c r="H67" s="8">
        <f>фев.24!G65</f>
        <v>0</v>
      </c>
      <c r="I67" s="8">
        <f>мар.24!G65</f>
        <v>0</v>
      </c>
      <c r="J67" s="8">
        <f>апр.24!G65</f>
        <v>127.49</v>
      </c>
      <c r="K67" s="8">
        <f>май.24!G65</f>
        <v>268.39999999999998</v>
      </c>
      <c r="L67" s="8">
        <f>июн.24!G65</f>
        <v>590.48</v>
      </c>
      <c r="M67" s="8">
        <f>июл.24!G65</f>
        <v>366.5</v>
      </c>
      <c r="N67" s="8">
        <f>авг.24!G65</f>
        <v>344.51</v>
      </c>
      <c r="O67" s="8">
        <f>сен.24!G65</f>
        <v>285.87</v>
      </c>
      <c r="P67" s="8">
        <f>окт.24!G65</f>
        <v>366.5</v>
      </c>
      <c r="Q67" s="8">
        <f>ноя.24!G65</f>
        <v>0</v>
      </c>
      <c r="R67" s="8">
        <f>дек.24!G65</f>
        <v>0</v>
      </c>
    </row>
    <row r="68" spans="1:18" x14ac:dyDescent="0.25">
      <c r="A68" s="52" t="s">
        <v>38</v>
      </c>
      <c r="B68" s="64" t="s">
        <v>46</v>
      </c>
      <c r="C68" s="16">
        <v>59</v>
      </c>
      <c r="D68" s="19">
        <v>0</v>
      </c>
      <c r="E68" s="20">
        <f t="shared" si="0"/>
        <v>0</v>
      </c>
      <c r="F68" s="21">
        <f>янв.24!H66+фев.24!H66+мар.24!H66+апр.24!H66+май.24!H66+июн.24!H66+июл.24!H66+авг.24!H66+сен.24!H66+окт.24!H66+ноя.24!H66+дек.24!H66</f>
        <v>0</v>
      </c>
      <c r="G68" s="8">
        <f>янв.24!G66</f>
        <v>0</v>
      </c>
      <c r="H68" s="8">
        <f>фев.24!G66</f>
        <v>0</v>
      </c>
      <c r="I68" s="8">
        <f>мар.24!G66</f>
        <v>0</v>
      </c>
      <c r="J68" s="8">
        <f>апр.24!G66</f>
        <v>0</v>
      </c>
      <c r="K68" s="8">
        <f>май.24!G66</f>
        <v>0</v>
      </c>
      <c r="L68" s="8">
        <f>июн.24!G66</f>
        <v>0</v>
      </c>
      <c r="M68" s="8">
        <f>июл.24!G66</f>
        <v>0</v>
      </c>
      <c r="N68" s="8">
        <f>авг.24!G66</f>
        <v>0</v>
      </c>
      <c r="O68" s="8">
        <f>сен.24!G66</f>
        <v>0</v>
      </c>
      <c r="P68" s="8">
        <f>окт.24!G66</f>
        <v>0</v>
      </c>
      <c r="Q68" s="8">
        <f>ноя.24!G66</f>
        <v>0</v>
      </c>
      <c r="R68" s="8">
        <f>дек.24!G66</f>
        <v>0</v>
      </c>
    </row>
    <row r="69" spans="1:18" x14ac:dyDescent="0.25">
      <c r="A69" s="51"/>
      <c r="B69" s="64" t="s">
        <v>46</v>
      </c>
      <c r="C69" s="14">
        <v>60</v>
      </c>
      <c r="D69" s="19">
        <v>0</v>
      </c>
      <c r="E69" s="20">
        <f t="shared" si="0"/>
        <v>0</v>
      </c>
      <c r="F69" s="21">
        <f>янв.24!H67+фев.24!H67+мар.24!H67+апр.24!H67+май.24!H67+июн.24!H67+июл.24!H67+авг.24!H67+сен.24!H67+окт.24!H67+ноя.24!H67+дек.24!H67</f>
        <v>0</v>
      </c>
      <c r="G69" s="8">
        <f>янв.24!G67</f>
        <v>0</v>
      </c>
      <c r="H69" s="8">
        <f>фев.24!G67</f>
        <v>0</v>
      </c>
      <c r="I69" s="8">
        <f>мар.24!G67</f>
        <v>0</v>
      </c>
      <c r="J69" s="8">
        <f>апр.24!G67</f>
        <v>0</v>
      </c>
      <c r="K69" s="8">
        <f>май.24!G67</f>
        <v>0</v>
      </c>
      <c r="L69" s="8">
        <f>июн.24!G67</f>
        <v>0</v>
      </c>
      <c r="M69" s="8">
        <f>июл.24!G67</f>
        <v>0</v>
      </c>
      <c r="N69" s="8">
        <f>авг.24!G67</f>
        <v>0</v>
      </c>
      <c r="O69" s="8">
        <f>сен.24!G67</f>
        <v>0</v>
      </c>
      <c r="P69" s="8">
        <f>окт.24!G67</f>
        <v>0</v>
      </c>
      <c r="Q69" s="8">
        <f>ноя.24!G67</f>
        <v>0</v>
      </c>
      <c r="R69" s="8">
        <f>дек.24!G67</f>
        <v>0</v>
      </c>
    </row>
    <row r="70" spans="1:18" x14ac:dyDescent="0.25">
      <c r="A70" s="51"/>
      <c r="B70" s="71" t="s">
        <v>83</v>
      </c>
      <c r="C70" s="14">
        <v>61</v>
      </c>
      <c r="D70" s="19">
        <v>-7.673861546209082E-13</v>
      </c>
      <c r="E70" s="20">
        <f t="shared" si="0"/>
        <v>-1128.870000000001</v>
      </c>
      <c r="F70" s="21">
        <f>янв.24!H68+фев.24!H68+мар.24!H68+апр.24!H68+май.24!H68+июн.24!H68+июл.24!H68+авг.24!H68+сен.24!H68+окт.24!H68+ноя.24!H68+дек.24!H68</f>
        <v>5584.91</v>
      </c>
      <c r="G70" s="8">
        <f>янв.24!G68</f>
        <v>0</v>
      </c>
      <c r="H70" s="8">
        <f>фев.24!G68</f>
        <v>0</v>
      </c>
      <c r="I70" s="8">
        <f>мар.24!G68</f>
        <v>0</v>
      </c>
      <c r="J70" s="8">
        <f>апр.24!G68</f>
        <v>1053.47</v>
      </c>
      <c r="K70" s="8">
        <f>май.24!G68</f>
        <v>1368.84</v>
      </c>
      <c r="L70" s="8">
        <f>июн.24!G68</f>
        <v>1073.5999999999999</v>
      </c>
      <c r="M70" s="8">
        <f>июл.24!G68</f>
        <v>982.22</v>
      </c>
      <c r="N70" s="8">
        <f>авг.24!G68</f>
        <v>1106.83</v>
      </c>
      <c r="O70" s="8">
        <f>сен.24!G68</f>
        <v>337.18</v>
      </c>
      <c r="P70" s="8">
        <f>окт.24!G68</f>
        <v>791.64</v>
      </c>
      <c r="Q70" s="8">
        <f>ноя.24!G68</f>
        <v>0</v>
      </c>
      <c r="R70" s="8">
        <f>дек.24!G68</f>
        <v>0</v>
      </c>
    </row>
    <row r="71" spans="1:18" x14ac:dyDescent="0.25">
      <c r="A71" s="51"/>
      <c r="B71" s="71" t="s">
        <v>130</v>
      </c>
      <c r="C71" s="14">
        <v>62</v>
      </c>
      <c r="D71" s="19">
        <v>19.210000000000033</v>
      </c>
      <c r="E71" s="20">
        <f t="shared" si="0"/>
        <v>-1458.6999999999998</v>
      </c>
      <c r="F71" s="21">
        <f>янв.24!H69+фев.24!H69+мар.24!H69+апр.24!H69+май.24!H69+июн.24!H69+июл.24!H69+авг.24!H69+сен.24!H69+окт.24!H69+ноя.24!H69+дек.24!H69</f>
        <v>5255</v>
      </c>
      <c r="G71" s="8">
        <f>янв.24!G69</f>
        <v>0</v>
      </c>
      <c r="H71" s="8">
        <f>фев.24!G69</f>
        <v>0</v>
      </c>
      <c r="I71" s="8">
        <f>мар.24!G69</f>
        <v>20.13</v>
      </c>
      <c r="J71" s="8">
        <f>апр.24!G69</f>
        <v>107.36</v>
      </c>
      <c r="K71" s="8">
        <f>май.24!G69</f>
        <v>167.75</v>
      </c>
      <c r="L71" s="8">
        <f>июн.24!G69</f>
        <v>375.76</v>
      </c>
      <c r="M71" s="8">
        <f>июл.24!G69</f>
        <v>410.48</v>
      </c>
      <c r="N71" s="8">
        <f>авг.24!G69</f>
        <v>1539.3</v>
      </c>
      <c r="O71" s="8">
        <f>сен.24!G69</f>
        <v>1055.52</v>
      </c>
      <c r="P71" s="8">
        <f>окт.24!G69</f>
        <v>1597.94</v>
      </c>
      <c r="Q71" s="8">
        <f>ноя.24!G69</f>
        <v>1458.67</v>
      </c>
      <c r="R71" s="8">
        <f>дек.24!G69</f>
        <v>0</v>
      </c>
    </row>
    <row r="72" spans="1:18" x14ac:dyDescent="0.25">
      <c r="A72" s="51"/>
      <c r="B72" s="71" t="s">
        <v>106</v>
      </c>
      <c r="C72" s="14">
        <v>63</v>
      </c>
      <c r="D72" s="19">
        <v>0</v>
      </c>
      <c r="E72" s="20">
        <f t="shared" si="0"/>
        <v>0</v>
      </c>
      <c r="F72" s="21">
        <f>янв.24!H70+фев.24!H70+мар.24!H70+апр.24!H70+май.24!H70+июн.24!H70+июл.24!H70+авг.24!H70+сен.24!H70+окт.24!H70+ноя.24!H70+дек.24!H70</f>
        <v>0</v>
      </c>
      <c r="G72" s="8">
        <f>янв.24!G70</f>
        <v>0</v>
      </c>
      <c r="H72" s="8">
        <f>фев.24!G70</f>
        <v>0</v>
      </c>
      <c r="I72" s="8">
        <f>мар.24!G70</f>
        <v>0</v>
      </c>
      <c r="J72" s="8">
        <f>апр.24!G70</f>
        <v>0</v>
      </c>
      <c r="K72" s="8">
        <f>май.24!G70</f>
        <v>0</v>
      </c>
      <c r="L72" s="8">
        <f>июн.24!G70</f>
        <v>0</v>
      </c>
      <c r="M72" s="8">
        <f>июл.24!G70</f>
        <v>0</v>
      </c>
      <c r="N72" s="8">
        <f>авг.24!G70</f>
        <v>0</v>
      </c>
      <c r="O72" s="8">
        <f>сен.24!G70</f>
        <v>0</v>
      </c>
      <c r="P72" s="8">
        <f>окт.24!G70</f>
        <v>0</v>
      </c>
      <c r="Q72" s="8">
        <f>ноя.24!G70</f>
        <v>0</v>
      </c>
      <c r="R72" s="8">
        <f>дек.24!G70</f>
        <v>0</v>
      </c>
    </row>
    <row r="73" spans="1:18" x14ac:dyDescent="0.25">
      <c r="A73" s="52" t="s">
        <v>38</v>
      </c>
      <c r="B73" s="71" t="s">
        <v>106</v>
      </c>
      <c r="C73" s="16">
        <v>64</v>
      </c>
      <c r="D73" s="19">
        <v>0</v>
      </c>
      <c r="E73" s="20">
        <f t="shared" si="0"/>
        <v>0</v>
      </c>
      <c r="F73" s="21">
        <f>янв.24!H71+фев.24!H71+мар.24!H71+апр.24!H71+май.24!H71+июн.24!H71+июл.24!H71+авг.24!H71+сен.24!H71+окт.24!H71+ноя.24!H71+дек.24!H71</f>
        <v>0</v>
      </c>
      <c r="G73" s="8">
        <f>янв.24!G71</f>
        <v>0</v>
      </c>
      <c r="H73" s="8">
        <f>фев.24!G71</f>
        <v>0</v>
      </c>
      <c r="I73" s="8">
        <f>мар.24!G71</f>
        <v>0</v>
      </c>
      <c r="J73" s="8">
        <f>апр.24!G71</f>
        <v>0</v>
      </c>
      <c r="K73" s="8">
        <f>май.24!G71</f>
        <v>0</v>
      </c>
      <c r="L73" s="8">
        <f>июн.24!G71</f>
        <v>0</v>
      </c>
      <c r="M73" s="8">
        <f>июл.24!G71</f>
        <v>0</v>
      </c>
      <c r="N73" s="8">
        <f>авг.24!G71</f>
        <v>0</v>
      </c>
      <c r="O73" s="8">
        <f>сен.24!G71</f>
        <v>0</v>
      </c>
      <c r="P73" s="8">
        <f>окт.24!G71</f>
        <v>0</v>
      </c>
      <c r="Q73" s="8">
        <f>ноя.24!G71</f>
        <v>0</v>
      </c>
      <c r="R73" s="8">
        <f>дек.24!G71</f>
        <v>0</v>
      </c>
    </row>
    <row r="74" spans="1:18" x14ac:dyDescent="0.25">
      <c r="A74" s="78"/>
      <c r="B74" s="71" t="s">
        <v>84</v>
      </c>
      <c r="C74" s="73">
        <v>65</v>
      </c>
      <c r="D74" s="19">
        <v>2791.14</v>
      </c>
      <c r="E74" s="20">
        <f t="shared" ref="E74:E137" si="1">F74-G74-H74-I74-J74-K74-L74-M74-N74-O74-P74-Q74-R74+D74</f>
        <v>2671.0200000000004</v>
      </c>
      <c r="F74" s="21">
        <f>янв.24!H72+фев.24!H72+мар.24!H72+апр.24!H72+май.24!H72+июн.24!H72+июл.24!H72+авг.24!H72+сен.24!H72+окт.24!H72+ноя.24!H72+дек.24!H72</f>
        <v>25700</v>
      </c>
      <c r="G74" s="8">
        <f>янв.24!G72</f>
        <v>7964.7699999999995</v>
      </c>
      <c r="H74" s="8">
        <f>фев.24!G72</f>
        <v>5488.78</v>
      </c>
      <c r="I74" s="8">
        <f>мар.24!G72</f>
        <v>4824.49</v>
      </c>
      <c r="J74" s="8">
        <f>апр.24!G72</f>
        <v>1845.25</v>
      </c>
      <c r="K74" s="8">
        <f>май.24!G72</f>
        <v>174.46</v>
      </c>
      <c r="L74" s="8">
        <f>июн.24!G72</f>
        <v>127.49</v>
      </c>
      <c r="M74" s="8">
        <f>июл.24!G72</f>
        <v>183.25</v>
      </c>
      <c r="N74" s="8">
        <f>авг.24!G72</f>
        <v>249.22</v>
      </c>
      <c r="O74" s="8">
        <f>сен.24!G72</f>
        <v>58.64</v>
      </c>
      <c r="P74" s="8">
        <f>окт.24!G72</f>
        <v>1487.99</v>
      </c>
      <c r="Q74" s="8">
        <f>ноя.24!G72</f>
        <v>3415.78</v>
      </c>
      <c r="R74" s="8">
        <f>дек.24!G72</f>
        <v>0</v>
      </c>
    </row>
    <row r="75" spans="1:18" x14ac:dyDescent="0.25">
      <c r="A75" s="56" t="s">
        <v>38</v>
      </c>
      <c r="B75" s="71" t="s">
        <v>85</v>
      </c>
      <c r="C75" s="16">
        <v>66</v>
      </c>
      <c r="D75" s="19">
        <v>4487.01</v>
      </c>
      <c r="E75" s="20">
        <f t="shared" si="1"/>
        <v>-2231.09</v>
      </c>
      <c r="F75" s="21">
        <f>янв.24!H73+фев.24!H73+мар.24!H73+апр.24!H73+май.24!H73+июн.24!H73+июл.24!H73+авг.24!H73+сен.24!H73+окт.24!H73+ноя.24!H73+дек.24!H73</f>
        <v>3000</v>
      </c>
      <c r="G75" s="8">
        <f>янв.24!G73</f>
        <v>0</v>
      </c>
      <c r="H75" s="8">
        <f>фев.24!G73</f>
        <v>0</v>
      </c>
      <c r="I75" s="8">
        <f>мар.24!G73</f>
        <v>0</v>
      </c>
      <c r="J75" s="8">
        <f>апр.24!G73</f>
        <v>335.5</v>
      </c>
      <c r="K75" s="8">
        <f>май.24!G73</f>
        <v>1690.92</v>
      </c>
      <c r="L75" s="8">
        <f>июн.24!G73</f>
        <v>845.46</v>
      </c>
      <c r="M75" s="8">
        <f>июл.24!G73</f>
        <v>733</v>
      </c>
      <c r="N75" s="8">
        <f>авг.24!G73</f>
        <v>1209.45</v>
      </c>
      <c r="O75" s="8">
        <f>сен.24!G73</f>
        <v>1839.83</v>
      </c>
      <c r="P75" s="8">
        <f>окт.24!G73</f>
        <v>2822.05</v>
      </c>
      <c r="Q75" s="8">
        <f>ноя.24!G73</f>
        <v>241.89000000000001</v>
      </c>
      <c r="R75" s="8">
        <f>дек.24!G73</f>
        <v>0</v>
      </c>
    </row>
    <row r="76" spans="1:18" x14ac:dyDescent="0.25">
      <c r="A76" s="51"/>
      <c r="B76" s="71" t="s">
        <v>40</v>
      </c>
      <c r="C76" s="14">
        <v>67</v>
      </c>
      <c r="D76" s="19">
        <v>-121224.73000000001</v>
      </c>
      <c r="E76" s="20">
        <f t="shared" si="1"/>
        <v>-153645.84</v>
      </c>
      <c r="F76" s="21">
        <f>янв.24!H74+фев.24!H74+мар.24!H74+апр.24!H74+май.24!H74+июн.24!H74+июл.24!H74+авг.24!H74+сен.24!H74+окт.24!H74+ноя.24!H74+дек.24!H74</f>
        <v>28500</v>
      </c>
      <c r="G76" s="8">
        <f>янв.24!G74</f>
        <v>15265.25</v>
      </c>
      <c r="H76" s="8">
        <f>фев.24!G74</f>
        <v>11386.87</v>
      </c>
      <c r="I76" s="8">
        <f>мар.24!G74</f>
        <v>8763.26</v>
      </c>
      <c r="J76" s="8">
        <f>апр.24!G74</f>
        <v>4314.53</v>
      </c>
      <c r="K76" s="8">
        <f>май.24!G74</f>
        <v>4280.9799999999996</v>
      </c>
      <c r="L76" s="8">
        <f>июн.24!G74</f>
        <v>2301.5300000000002</v>
      </c>
      <c r="M76" s="8">
        <f>июл.24!G74</f>
        <v>2001.09</v>
      </c>
      <c r="N76" s="8">
        <f>авг.24!G74</f>
        <v>2177.0100000000002</v>
      </c>
      <c r="O76" s="8">
        <f>сен.24!G74</f>
        <v>2484.87</v>
      </c>
      <c r="P76" s="8">
        <f>окт.24!G74</f>
        <v>4427.32</v>
      </c>
      <c r="Q76" s="8">
        <f>ноя.24!G74</f>
        <v>3518.4</v>
      </c>
      <c r="R76" s="8">
        <f>дек.24!G74</f>
        <v>0</v>
      </c>
    </row>
    <row r="77" spans="1:18" x14ac:dyDescent="0.25">
      <c r="A77" s="53"/>
      <c r="B77" s="71" t="s">
        <v>86</v>
      </c>
      <c r="C77" s="14">
        <v>68</v>
      </c>
      <c r="D77" s="19">
        <v>82.070000000001102</v>
      </c>
      <c r="E77" s="20">
        <f t="shared" si="1"/>
        <v>420.06000000000074</v>
      </c>
      <c r="F77" s="21">
        <f>янв.24!H75+фев.24!H75+мар.24!H75+апр.24!H75+май.24!H75+июн.24!H75+июл.24!H75+авг.24!H75+сен.24!H75+окт.24!H75+ноя.24!H75+дек.24!H75</f>
        <v>3800</v>
      </c>
      <c r="G77" s="8">
        <f>янв.24!G75</f>
        <v>40.26</v>
      </c>
      <c r="H77" s="8">
        <f>фев.24!G75</f>
        <v>0</v>
      </c>
      <c r="I77" s="8">
        <f>мар.24!G75</f>
        <v>0</v>
      </c>
      <c r="J77" s="8">
        <f>апр.24!G75</f>
        <v>6.71</v>
      </c>
      <c r="K77" s="8">
        <f>май.24!G75</f>
        <v>932.68999999999994</v>
      </c>
      <c r="L77" s="8">
        <f>июн.24!G75</f>
        <v>503.25</v>
      </c>
      <c r="M77" s="8">
        <f>июл.24!G75</f>
        <v>205.24</v>
      </c>
      <c r="N77" s="8">
        <f>авг.24!G75</f>
        <v>564.41</v>
      </c>
      <c r="O77" s="8">
        <f>сен.24!G75</f>
        <v>571.74</v>
      </c>
      <c r="P77" s="8">
        <f>окт.24!G75</f>
        <v>586.4</v>
      </c>
      <c r="Q77" s="8">
        <f>ноя.24!G75</f>
        <v>51.31</v>
      </c>
      <c r="R77" s="8">
        <f>дек.24!G75</f>
        <v>0</v>
      </c>
    </row>
    <row r="78" spans="1:18" x14ac:dyDescent="0.25">
      <c r="A78" s="49"/>
      <c r="B78" s="71" t="s">
        <v>27</v>
      </c>
      <c r="C78" s="14">
        <v>69</v>
      </c>
      <c r="D78" s="19">
        <v>-14968.56</v>
      </c>
      <c r="E78" s="20">
        <f t="shared" si="1"/>
        <v>-22994.84</v>
      </c>
      <c r="F78" s="21">
        <f>янв.24!H76+фев.24!H76+мар.24!H76+апр.24!H76+май.24!H76+июн.24!H76+июл.24!H76+авг.24!H76+сен.24!H76+окт.24!H76+ноя.24!H76+дек.24!H76</f>
        <v>0</v>
      </c>
      <c r="G78" s="8">
        <f>янв.24!G76</f>
        <v>26.84</v>
      </c>
      <c r="H78" s="8">
        <f>фев.24!G76</f>
        <v>6.71</v>
      </c>
      <c r="I78" s="8">
        <f>мар.24!G76</f>
        <v>20.13</v>
      </c>
      <c r="J78" s="8">
        <f>апр.24!G76</f>
        <v>1093.73</v>
      </c>
      <c r="K78" s="8">
        <f>май.24!G76</f>
        <v>2462.5700000000002</v>
      </c>
      <c r="L78" s="8">
        <f>июн.24!G76</f>
        <v>912.56</v>
      </c>
      <c r="M78" s="8">
        <f>июл.24!G76</f>
        <v>571.74</v>
      </c>
      <c r="N78" s="8">
        <f>авг.24!G76</f>
        <v>1458.67</v>
      </c>
      <c r="O78" s="8">
        <f>сен.24!G76</f>
        <v>1136.1500000000001</v>
      </c>
      <c r="P78" s="8">
        <f>окт.24!G76</f>
        <v>271.20999999999998</v>
      </c>
      <c r="Q78" s="8">
        <f>ноя.24!G76</f>
        <v>65.97</v>
      </c>
      <c r="R78" s="8">
        <f>дек.24!G76</f>
        <v>0</v>
      </c>
    </row>
    <row r="79" spans="1:18" x14ac:dyDescent="0.25">
      <c r="A79" s="51"/>
      <c r="B79" s="71" t="s">
        <v>34</v>
      </c>
      <c r="C79" s="14">
        <v>70</v>
      </c>
      <c r="D79" s="19">
        <v>1112</v>
      </c>
      <c r="E79" s="20">
        <f t="shared" si="1"/>
        <v>1112</v>
      </c>
      <c r="F79" s="21">
        <f>янв.24!H77+фев.24!H77+мар.24!H77+апр.24!H77+май.24!H77+июн.24!H77+июл.24!H77+авг.24!H77+сен.24!H77+окт.24!H77+ноя.24!H77+дек.24!H77</f>
        <v>0</v>
      </c>
      <c r="G79" s="8">
        <f>янв.24!G77</f>
        <v>0</v>
      </c>
      <c r="H79" s="8">
        <f>фев.24!G77</f>
        <v>0</v>
      </c>
      <c r="I79" s="8">
        <f>мар.24!G77</f>
        <v>0</v>
      </c>
      <c r="J79" s="8">
        <f>апр.24!G77</f>
        <v>0</v>
      </c>
      <c r="K79" s="8">
        <f>май.24!G77</f>
        <v>0</v>
      </c>
      <c r="L79" s="8">
        <f>июн.24!G77</f>
        <v>0</v>
      </c>
      <c r="M79" s="8">
        <f>июл.24!G77</f>
        <v>0</v>
      </c>
      <c r="N79" s="8">
        <f>авг.24!G77</f>
        <v>0</v>
      </c>
      <c r="O79" s="8">
        <f>сен.24!G77</f>
        <v>0</v>
      </c>
      <c r="P79" s="8">
        <f>окт.24!G77</f>
        <v>0</v>
      </c>
      <c r="Q79" s="8">
        <f>ноя.24!G77</f>
        <v>0</v>
      </c>
      <c r="R79" s="8">
        <f>дек.24!G77</f>
        <v>0</v>
      </c>
    </row>
    <row r="80" spans="1:18" x14ac:dyDescent="0.25">
      <c r="A80" s="52" t="s">
        <v>38</v>
      </c>
      <c r="B80" s="71" t="s">
        <v>107</v>
      </c>
      <c r="C80" s="16">
        <v>71</v>
      </c>
      <c r="D80" s="19">
        <v>0</v>
      </c>
      <c r="E80" s="20">
        <f t="shared" si="1"/>
        <v>0</v>
      </c>
      <c r="F80" s="21">
        <f>янв.24!H78+фев.24!H78+мар.24!H78+апр.24!H78+май.24!H78+июн.24!H78+июл.24!H78+авг.24!H78+сен.24!H78+окт.24!H78+ноя.24!H78+дек.24!H78</f>
        <v>0</v>
      </c>
      <c r="G80" s="8">
        <f>янв.24!G78</f>
        <v>0</v>
      </c>
      <c r="H80" s="8">
        <f>фев.24!G78</f>
        <v>0</v>
      </c>
      <c r="I80" s="8">
        <f>мар.24!G78</f>
        <v>0</v>
      </c>
      <c r="J80" s="8">
        <f>апр.24!G78</f>
        <v>0</v>
      </c>
      <c r="K80" s="8">
        <f>май.24!G78</f>
        <v>0</v>
      </c>
      <c r="L80" s="8">
        <f>июн.24!G78</f>
        <v>0</v>
      </c>
      <c r="M80" s="8">
        <f>июл.24!G78</f>
        <v>0</v>
      </c>
      <c r="N80" s="8">
        <f>авг.24!G78</f>
        <v>0</v>
      </c>
      <c r="O80" s="8">
        <f>сен.24!G78</f>
        <v>0</v>
      </c>
      <c r="P80" s="8">
        <f>окт.24!G78</f>
        <v>0</v>
      </c>
      <c r="Q80" s="8">
        <f>ноя.24!G78</f>
        <v>0</v>
      </c>
      <c r="R80" s="8">
        <f>дек.24!G78</f>
        <v>0</v>
      </c>
    </row>
    <row r="81" spans="1:18" x14ac:dyDescent="0.25">
      <c r="A81" s="52" t="s">
        <v>38</v>
      </c>
      <c r="B81" s="71" t="s">
        <v>47</v>
      </c>
      <c r="C81" s="16">
        <v>72</v>
      </c>
      <c r="D81" s="19">
        <v>0</v>
      </c>
      <c r="E81" s="20">
        <f t="shared" si="1"/>
        <v>0</v>
      </c>
      <c r="F81" s="21">
        <f>янв.24!H79+фев.24!H79+мар.24!H79+апр.24!H79+май.24!H79+июн.24!H79+июл.24!H79+авг.24!H79+сен.24!H79+окт.24!H79+ноя.24!H79+дек.24!H79</f>
        <v>0</v>
      </c>
      <c r="G81" s="8">
        <f>янв.24!G79</f>
        <v>0</v>
      </c>
      <c r="H81" s="8">
        <f>фев.24!G79</f>
        <v>0</v>
      </c>
      <c r="I81" s="8">
        <f>мар.24!G79</f>
        <v>0</v>
      </c>
      <c r="J81" s="8">
        <f>апр.24!G79</f>
        <v>0</v>
      </c>
      <c r="K81" s="8">
        <f>май.24!G79</f>
        <v>0</v>
      </c>
      <c r="L81" s="8">
        <f>июн.24!G79</f>
        <v>0</v>
      </c>
      <c r="M81" s="8">
        <f>июл.24!G79</f>
        <v>0</v>
      </c>
      <c r="N81" s="8">
        <f>авг.24!G79</f>
        <v>0</v>
      </c>
      <c r="O81" s="8">
        <f>сен.24!G79</f>
        <v>0</v>
      </c>
      <c r="P81" s="8">
        <f>окт.24!G79</f>
        <v>0</v>
      </c>
      <c r="Q81" s="8">
        <f>ноя.24!G79</f>
        <v>0</v>
      </c>
      <c r="R81" s="8">
        <f>дек.24!G79</f>
        <v>0</v>
      </c>
    </row>
    <row r="82" spans="1:18" x14ac:dyDescent="0.25">
      <c r="A82" s="52" t="s">
        <v>38</v>
      </c>
      <c r="B82" s="71" t="s">
        <v>108</v>
      </c>
      <c r="C82" s="16">
        <v>73</v>
      </c>
      <c r="D82" s="19">
        <v>0</v>
      </c>
      <c r="E82" s="20">
        <f t="shared" si="1"/>
        <v>0</v>
      </c>
      <c r="F82" s="21">
        <f>янв.24!H80+фев.24!H80+мар.24!H80+апр.24!H80+май.24!H80+июн.24!H80+июл.24!H80+авг.24!H80+сен.24!H80+окт.24!H80+ноя.24!H80+дек.24!H80</f>
        <v>0</v>
      </c>
      <c r="G82" s="8">
        <f>янв.24!G80</f>
        <v>0</v>
      </c>
      <c r="H82" s="8">
        <f>фев.24!G80</f>
        <v>0</v>
      </c>
      <c r="I82" s="8">
        <f>мар.24!G80</f>
        <v>0</v>
      </c>
      <c r="J82" s="8">
        <f>апр.24!G80</f>
        <v>0</v>
      </c>
      <c r="K82" s="8">
        <f>май.24!G80</f>
        <v>0</v>
      </c>
      <c r="L82" s="8">
        <f>июн.24!G80</f>
        <v>0</v>
      </c>
      <c r="M82" s="8">
        <f>июл.24!G80</f>
        <v>0</v>
      </c>
      <c r="N82" s="8">
        <f>авг.24!G80</f>
        <v>0</v>
      </c>
      <c r="O82" s="8">
        <f>сен.24!G80</f>
        <v>0</v>
      </c>
      <c r="P82" s="8">
        <f>окт.24!G80</f>
        <v>0</v>
      </c>
      <c r="Q82" s="8">
        <f>ноя.24!G80</f>
        <v>0</v>
      </c>
      <c r="R82" s="8">
        <f>дек.24!G80</f>
        <v>0</v>
      </c>
    </row>
    <row r="83" spans="1:18" x14ac:dyDescent="0.25">
      <c r="A83" s="57" t="s">
        <v>38</v>
      </c>
      <c r="B83" s="55" t="s">
        <v>131</v>
      </c>
      <c r="C83" s="16">
        <v>74</v>
      </c>
      <c r="D83" s="19">
        <v>0</v>
      </c>
      <c r="E83" s="20">
        <f t="shared" si="1"/>
        <v>0</v>
      </c>
      <c r="F83" s="21">
        <f>янв.24!H81+фев.24!H81+мар.24!H81+апр.24!H81+май.24!H81+июн.24!H81+июл.24!H81+авг.24!H81+сен.24!H81+окт.24!H81+ноя.24!H81+дек.24!H81</f>
        <v>0</v>
      </c>
      <c r="G83" s="8">
        <f>янв.24!G81</f>
        <v>0</v>
      </c>
      <c r="H83" s="8">
        <f>фев.24!G81</f>
        <v>0</v>
      </c>
      <c r="I83" s="8">
        <f>мар.24!G81</f>
        <v>0</v>
      </c>
      <c r="J83" s="8">
        <f>апр.24!G81</f>
        <v>0</v>
      </c>
      <c r="K83" s="8">
        <f>май.24!G81</f>
        <v>0</v>
      </c>
      <c r="L83" s="8">
        <f>июн.24!G81</f>
        <v>0</v>
      </c>
      <c r="M83" s="8">
        <f>июл.24!G81</f>
        <v>0</v>
      </c>
      <c r="N83" s="8">
        <f>авг.24!G81</f>
        <v>0</v>
      </c>
      <c r="O83" s="8">
        <f>сен.24!G81</f>
        <v>0</v>
      </c>
      <c r="P83" s="8">
        <f>окт.24!G81</f>
        <v>0</v>
      </c>
      <c r="Q83" s="8">
        <f>ноя.24!G81</f>
        <v>0</v>
      </c>
      <c r="R83" s="8">
        <f>дек.24!G81</f>
        <v>0</v>
      </c>
    </row>
    <row r="84" spans="1:18" x14ac:dyDescent="0.25">
      <c r="A84" s="52" t="s">
        <v>38</v>
      </c>
      <c r="B84" s="71" t="s">
        <v>35</v>
      </c>
      <c r="C84" s="16">
        <v>75</v>
      </c>
      <c r="D84" s="19">
        <v>0</v>
      </c>
      <c r="E84" s="20">
        <f t="shared" si="1"/>
        <v>0</v>
      </c>
      <c r="F84" s="21">
        <f>янв.24!H82+фев.24!H82+мар.24!H82+апр.24!H82+май.24!H82+июн.24!H82+июл.24!H82+авг.24!H82+сен.24!H82+окт.24!H82+ноя.24!H82+дек.24!H82</f>
        <v>0</v>
      </c>
      <c r="G84" s="8">
        <f>янв.24!G82</f>
        <v>0</v>
      </c>
      <c r="H84" s="8">
        <f>фев.24!G82</f>
        <v>0</v>
      </c>
      <c r="I84" s="8">
        <f>мар.24!G82</f>
        <v>0</v>
      </c>
      <c r="J84" s="8">
        <f>апр.24!G82</f>
        <v>0</v>
      </c>
      <c r="K84" s="8">
        <f>май.24!G82</f>
        <v>0</v>
      </c>
      <c r="L84" s="8">
        <f>июн.24!G82</f>
        <v>0</v>
      </c>
      <c r="M84" s="8">
        <f>июл.24!G82</f>
        <v>0</v>
      </c>
      <c r="N84" s="8">
        <f>авг.24!G82</f>
        <v>0</v>
      </c>
      <c r="O84" s="8">
        <f>сен.24!G82</f>
        <v>0</v>
      </c>
      <c r="P84" s="8">
        <f>окт.24!G82</f>
        <v>0</v>
      </c>
      <c r="Q84" s="8">
        <f>ноя.24!G82</f>
        <v>0</v>
      </c>
      <c r="R84" s="8">
        <f>дек.24!G82</f>
        <v>0</v>
      </c>
    </row>
    <row r="85" spans="1:18" x14ac:dyDescent="0.25">
      <c r="A85" s="51"/>
      <c r="B85" s="71"/>
      <c r="C85" s="14">
        <v>76</v>
      </c>
      <c r="D85" s="19">
        <v>0</v>
      </c>
      <c r="E85" s="20">
        <f t="shared" si="1"/>
        <v>0</v>
      </c>
      <c r="F85" s="21">
        <f>янв.24!H83+фев.24!H83+мар.24!H83+апр.24!H83+май.24!H83+июн.24!H83+июл.24!H83+авг.24!H83+сен.24!H83+окт.24!H83+ноя.24!H83+дек.24!H83</f>
        <v>0</v>
      </c>
      <c r="G85" s="8">
        <f>янв.24!G83</f>
        <v>0</v>
      </c>
      <c r="H85" s="8">
        <f>фев.24!G83</f>
        <v>0</v>
      </c>
      <c r="I85" s="8">
        <f>мар.24!G83</f>
        <v>0</v>
      </c>
      <c r="J85" s="8">
        <f>апр.24!G83</f>
        <v>0</v>
      </c>
      <c r="K85" s="8">
        <f>май.24!G83</f>
        <v>0</v>
      </c>
      <c r="L85" s="8">
        <f>июн.24!G83</f>
        <v>0</v>
      </c>
      <c r="M85" s="8">
        <f>июл.24!G83</f>
        <v>0</v>
      </c>
      <c r="N85" s="8">
        <f>авг.24!G83</f>
        <v>0</v>
      </c>
      <c r="O85" s="8">
        <f>сен.24!G83</f>
        <v>0</v>
      </c>
      <c r="P85" s="8">
        <f>окт.24!G83</f>
        <v>0</v>
      </c>
      <c r="Q85" s="8">
        <f>ноя.24!G83</f>
        <v>0</v>
      </c>
      <c r="R85" s="8">
        <f>дек.24!G83</f>
        <v>0</v>
      </c>
    </row>
    <row r="86" spans="1:18" x14ac:dyDescent="0.25">
      <c r="A86" s="51"/>
      <c r="B86" s="71" t="s">
        <v>54</v>
      </c>
      <c r="C86" s="14">
        <v>77</v>
      </c>
      <c r="D86" s="19">
        <v>0</v>
      </c>
      <c r="E86" s="20">
        <f t="shared" si="1"/>
        <v>0</v>
      </c>
      <c r="F86" s="21">
        <f>янв.24!H84+фев.24!H84+мар.24!H84+апр.24!H84+май.24!H84+июн.24!H84+июл.24!H84+авг.24!H84+сен.24!H84+окт.24!H84+ноя.24!H84+дек.24!H84</f>
        <v>0</v>
      </c>
      <c r="G86" s="8">
        <f>янв.24!G84</f>
        <v>0</v>
      </c>
      <c r="H86" s="8">
        <f>фев.24!G84</f>
        <v>0</v>
      </c>
      <c r="I86" s="8">
        <f>мар.24!G84</f>
        <v>0</v>
      </c>
      <c r="J86" s="8">
        <f>апр.24!G84</f>
        <v>0</v>
      </c>
      <c r="K86" s="8">
        <f>май.24!G84</f>
        <v>0</v>
      </c>
      <c r="L86" s="8">
        <f>июн.24!G84</f>
        <v>0</v>
      </c>
      <c r="M86" s="8">
        <f>июл.24!G84</f>
        <v>0</v>
      </c>
      <c r="N86" s="8">
        <f>авг.24!G84</f>
        <v>0</v>
      </c>
      <c r="O86" s="8">
        <f>сен.24!G84</f>
        <v>0</v>
      </c>
      <c r="P86" s="8">
        <f>окт.24!G84</f>
        <v>0</v>
      </c>
      <c r="Q86" s="8">
        <f>ноя.24!G84</f>
        <v>0</v>
      </c>
      <c r="R86" s="8">
        <f>дек.24!G84</f>
        <v>0</v>
      </c>
    </row>
    <row r="87" spans="1:18" x14ac:dyDescent="0.25">
      <c r="A87" s="51"/>
      <c r="B87" s="71" t="s">
        <v>109</v>
      </c>
      <c r="C87" s="14">
        <v>78</v>
      </c>
      <c r="D87" s="19">
        <v>4104.38</v>
      </c>
      <c r="E87" s="20">
        <f t="shared" si="1"/>
        <v>4097.05</v>
      </c>
      <c r="F87" s="21">
        <f>янв.24!H85+фев.24!H85+мар.24!H85+апр.24!H85+май.24!H85+июн.24!H85+июл.24!H85+авг.24!H85+сен.24!H85+окт.24!H85+ноя.24!H85+дек.24!H85</f>
        <v>0</v>
      </c>
      <c r="G87" s="8">
        <f>янв.24!G85</f>
        <v>0</v>
      </c>
      <c r="H87" s="8">
        <f>фев.24!G85</f>
        <v>0</v>
      </c>
      <c r="I87" s="8">
        <f>мар.24!G85</f>
        <v>0</v>
      </c>
      <c r="J87" s="8">
        <f>апр.24!G85</f>
        <v>0</v>
      </c>
      <c r="K87" s="8">
        <f>май.24!G85</f>
        <v>0</v>
      </c>
      <c r="L87" s="8">
        <f>июн.24!G85</f>
        <v>0</v>
      </c>
      <c r="M87" s="8">
        <f>июл.24!G85</f>
        <v>0</v>
      </c>
      <c r="N87" s="8">
        <f>авг.24!G85</f>
        <v>7.33</v>
      </c>
      <c r="O87" s="8">
        <f>сен.24!G85</f>
        <v>0</v>
      </c>
      <c r="P87" s="8">
        <f>окт.24!G85</f>
        <v>0</v>
      </c>
      <c r="Q87" s="8">
        <f>ноя.24!G85</f>
        <v>0</v>
      </c>
      <c r="R87" s="8">
        <f>дек.24!G85</f>
        <v>0</v>
      </c>
    </row>
    <row r="88" spans="1:18" x14ac:dyDescent="0.25">
      <c r="A88" s="51"/>
      <c r="B88" s="71" t="s">
        <v>135</v>
      </c>
      <c r="C88" s="14">
        <v>79</v>
      </c>
      <c r="D88" s="19">
        <v>-7989</v>
      </c>
      <c r="E88" s="20">
        <f t="shared" si="1"/>
        <v>-36049.219999999994</v>
      </c>
      <c r="F88" s="21">
        <f>янв.24!H86+фев.24!H86+мар.24!H86+апр.24!H86+май.24!H86+июн.24!H86+июл.24!H86+авг.24!H86+сен.24!H86+окт.24!H86+ноя.24!H86+дек.24!H86</f>
        <v>32700</v>
      </c>
      <c r="G88" s="8">
        <f>янв.24!G86</f>
        <v>402.6</v>
      </c>
      <c r="H88" s="8">
        <f>фев.24!G86</f>
        <v>1026.6299999999999</v>
      </c>
      <c r="I88" s="8">
        <f>мар.24!G86</f>
        <v>174.46</v>
      </c>
      <c r="J88" s="8">
        <f>апр.24!G86</f>
        <v>2489.41</v>
      </c>
      <c r="K88" s="8">
        <f>май.24!G86</f>
        <v>7978.19</v>
      </c>
      <c r="L88" s="8">
        <f>июн.24!G86</f>
        <v>4012.58</v>
      </c>
      <c r="M88" s="8">
        <f>июл.24!G86</f>
        <v>3115.25</v>
      </c>
      <c r="N88" s="8">
        <f>авг.24!G86</f>
        <v>2975.98</v>
      </c>
      <c r="O88" s="8">
        <f>сен.24!G86</f>
        <v>6809.57</v>
      </c>
      <c r="P88" s="8">
        <f>окт.24!G86</f>
        <v>14176.22</v>
      </c>
      <c r="Q88" s="8">
        <f>ноя.24!G86</f>
        <v>17599.330000000002</v>
      </c>
      <c r="R88" s="8">
        <f>дек.24!G86</f>
        <v>0</v>
      </c>
    </row>
    <row r="89" spans="1:18" x14ac:dyDescent="0.25">
      <c r="A89" s="51"/>
      <c r="B89" s="71"/>
      <c r="C89" s="14">
        <v>80</v>
      </c>
      <c r="D89" s="19">
        <v>0</v>
      </c>
      <c r="E89" s="20">
        <f t="shared" si="1"/>
        <v>0</v>
      </c>
      <c r="F89" s="21">
        <f>янв.24!H87+фев.24!H87+мар.24!H87+апр.24!H87+май.24!H87+июн.24!H87+июл.24!H87+авг.24!H87+сен.24!H87+окт.24!H87+ноя.24!H87+дек.24!H87</f>
        <v>0</v>
      </c>
      <c r="G89" s="8">
        <f>янв.24!G87</f>
        <v>0</v>
      </c>
      <c r="H89" s="8">
        <f>фев.24!G87</f>
        <v>0</v>
      </c>
      <c r="I89" s="8">
        <f>мар.24!G87</f>
        <v>0</v>
      </c>
      <c r="J89" s="8">
        <f>апр.24!G87</f>
        <v>0</v>
      </c>
      <c r="K89" s="8">
        <f>май.24!G87</f>
        <v>0</v>
      </c>
      <c r="L89" s="8">
        <f>июн.24!G87</f>
        <v>0</v>
      </c>
      <c r="M89" s="8">
        <f>июл.24!G87</f>
        <v>0</v>
      </c>
      <c r="N89" s="8">
        <f>авг.24!G87</f>
        <v>0</v>
      </c>
      <c r="O89" s="8">
        <f>сен.24!G87</f>
        <v>0</v>
      </c>
      <c r="P89" s="8">
        <f>окт.24!G87</f>
        <v>0</v>
      </c>
      <c r="Q89" s="8">
        <f>ноя.24!G87</f>
        <v>0</v>
      </c>
      <c r="R89" s="8">
        <f>дек.24!G87</f>
        <v>0</v>
      </c>
    </row>
    <row r="90" spans="1:18" x14ac:dyDescent="0.25">
      <c r="A90" s="51"/>
      <c r="B90" s="71" t="s">
        <v>138</v>
      </c>
      <c r="C90" s="14">
        <v>81</v>
      </c>
      <c r="D90" s="19">
        <v>0</v>
      </c>
      <c r="E90" s="20">
        <f t="shared" si="1"/>
        <v>0</v>
      </c>
      <c r="F90" s="21">
        <f>янв.24!H88+фев.24!H88+мар.24!H88+апр.24!H88+май.24!H88+июн.24!H88+июл.24!H88+авг.24!H88+сен.24!H88+окт.24!H88+ноя.24!H88+дек.24!H88</f>
        <v>0</v>
      </c>
      <c r="G90" s="8">
        <f>янв.24!G88</f>
        <v>0</v>
      </c>
      <c r="H90" s="8">
        <f>фев.24!G88</f>
        <v>0</v>
      </c>
      <c r="I90" s="8">
        <f>мар.24!G88</f>
        <v>0</v>
      </c>
      <c r="J90" s="8">
        <f>апр.24!G88</f>
        <v>0</v>
      </c>
      <c r="K90" s="8">
        <f>май.24!G88</f>
        <v>0</v>
      </c>
      <c r="L90" s="8">
        <f>июн.24!G88</f>
        <v>0</v>
      </c>
      <c r="M90" s="8">
        <f>июл.24!G88</f>
        <v>0</v>
      </c>
      <c r="N90" s="8">
        <f>авг.24!G88</f>
        <v>0</v>
      </c>
      <c r="O90" s="8">
        <f>сен.24!G88</f>
        <v>0</v>
      </c>
      <c r="P90" s="8">
        <f>окт.24!G88</f>
        <v>0</v>
      </c>
      <c r="Q90" s="8">
        <f>ноя.24!G88</f>
        <v>0</v>
      </c>
      <c r="R90" s="8">
        <f>дек.24!G88</f>
        <v>0</v>
      </c>
    </row>
    <row r="91" spans="1:18" x14ac:dyDescent="0.25">
      <c r="A91" s="51"/>
      <c r="B91" s="71" t="s">
        <v>101</v>
      </c>
      <c r="C91" s="14">
        <v>82</v>
      </c>
      <c r="D91" s="19">
        <v>-12010.850000000013</v>
      </c>
      <c r="E91" s="20">
        <f t="shared" si="1"/>
        <v>-5638.260000000013</v>
      </c>
      <c r="F91" s="21">
        <f>янв.24!H89+фев.24!H89+мар.24!H89+апр.24!H89+май.24!H89+июн.24!H89+июл.24!H89+авг.24!H89+сен.24!H89+окт.24!H89+ноя.24!H89+дек.24!H89</f>
        <v>86732</v>
      </c>
      <c r="G91" s="8">
        <f>янв.24!G89</f>
        <v>21364.639999999999</v>
      </c>
      <c r="H91" s="8">
        <f>фев.24!G89</f>
        <v>15258.539999999999</v>
      </c>
      <c r="I91" s="8">
        <f>мар.24!G89</f>
        <v>11393.58</v>
      </c>
      <c r="J91" s="8">
        <f>апр.24!G89</f>
        <v>5139.8599999999997</v>
      </c>
      <c r="K91" s="8">
        <f>май.24!G89</f>
        <v>4213.88</v>
      </c>
      <c r="L91" s="8">
        <f>июн.24!G89</f>
        <v>1643.95</v>
      </c>
      <c r="M91" s="8">
        <f>июл.24!G89</f>
        <v>1466</v>
      </c>
      <c r="N91" s="8">
        <f>авг.24!G89</f>
        <v>1693.23</v>
      </c>
      <c r="O91" s="8">
        <f>сен.24!G89</f>
        <v>1839.83</v>
      </c>
      <c r="P91" s="8">
        <f>окт.24!G89</f>
        <v>5673.42</v>
      </c>
      <c r="Q91" s="8">
        <f>ноя.24!G89</f>
        <v>10672.48</v>
      </c>
      <c r="R91" s="8">
        <f>дек.24!G89</f>
        <v>0</v>
      </c>
    </row>
    <row r="92" spans="1:18" x14ac:dyDescent="0.25">
      <c r="A92" s="52" t="s">
        <v>38</v>
      </c>
      <c r="B92" s="71" t="s">
        <v>55</v>
      </c>
      <c r="C92" s="16">
        <v>83</v>
      </c>
      <c r="D92" s="19">
        <v>0</v>
      </c>
      <c r="E92" s="20">
        <f t="shared" si="1"/>
        <v>0</v>
      </c>
      <c r="F92" s="21">
        <f>янв.24!H90+фев.24!H90+мар.24!H90+апр.24!H90+май.24!H90+июн.24!H90+июл.24!H90+авг.24!H90+сен.24!H90+окт.24!H90+ноя.24!H90+дек.24!H90</f>
        <v>0</v>
      </c>
      <c r="G92" s="8">
        <f>янв.24!G90</f>
        <v>0</v>
      </c>
      <c r="H92" s="8">
        <f>фев.24!G90</f>
        <v>0</v>
      </c>
      <c r="I92" s="8">
        <f>мар.24!G90</f>
        <v>0</v>
      </c>
      <c r="J92" s="8">
        <f>апр.24!G90</f>
        <v>0</v>
      </c>
      <c r="K92" s="8">
        <f>май.24!G90</f>
        <v>0</v>
      </c>
      <c r="L92" s="8">
        <f>июн.24!G90</f>
        <v>0</v>
      </c>
      <c r="M92" s="8">
        <f>июл.24!G90</f>
        <v>0</v>
      </c>
      <c r="N92" s="8">
        <f>авг.24!G90</f>
        <v>0</v>
      </c>
      <c r="O92" s="8">
        <f>сен.24!G90</f>
        <v>0</v>
      </c>
      <c r="P92" s="8">
        <f>окт.24!G90</f>
        <v>0</v>
      </c>
      <c r="Q92" s="8">
        <f>ноя.24!G90</f>
        <v>0</v>
      </c>
      <c r="R92" s="8">
        <f>дек.24!G90</f>
        <v>0</v>
      </c>
    </row>
    <row r="93" spans="1:18" x14ac:dyDescent="0.25">
      <c r="A93" s="51"/>
      <c r="B93" s="71"/>
      <c r="C93" s="14">
        <v>84</v>
      </c>
      <c r="D93" s="19">
        <v>0</v>
      </c>
      <c r="E93" s="20">
        <f t="shared" si="1"/>
        <v>0</v>
      </c>
      <c r="F93" s="21">
        <f>янв.24!H91+фев.24!H91+мар.24!H91+апр.24!H91+май.24!H91+июн.24!H91+июл.24!H91+авг.24!H91+сен.24!H91+окт.24!H91+ноя.24!H91+дек.24!H91</f>
        <v>0</v>
      </c>
      <c r="G93" s="8">
        <f>янв.24!G91</f>
        <v>0</v>
      </c>
      <c r="H93" s="8">
        <f>фев.24!G91</f>
        <v>0</v>
      </c>
      <c r="I93" s="8">
        <f>мар.24!G91</f>
        <v>0</v>
      </c>
      <c r="J93" s="8">
        <f>апр.24!G91</f>
        <v>0</v>
      </c>
      <c r="K93" s="8">
        <f>май.24!G91</f>
        <v>0</v>
      </c>
      <c r="L93" s="8">
        <f>июн.24!G91</f>
        <v>0</v>
      </c>
      <c r="M93" s="8">
        <f>июл.24!G91</f>
        <v>0</v>
      </c>
      <c r="N93" s="8">
        <f>авг.24!G91</f>
        <v>0</v>
      </c>
      <c r="O93" s="8">
        <f>сен.24!G91</f>
        <v>0</v>
      </c>
      <c r="P93" s="8">
        <f>окт.24!G91</f>
        <v>0</v>
      </c>
      <c r="Q93" s="8">
        <f>ноя.24!G91</f>
        <v>0</v>
      </c>
      <c r="R93" s="8">
        <f>дек.24!G91</f>
        <v>0</v>
      </c>
    </row>
    <row r="94" spans="1:18" x14ac:dyDescent="0.25">
      <c r="A94" s="51"/>
      <c r="B94" s="71" t="s">
        <v>125</v>
      </c>
      <c r="C94" s="14">
        <v>85</v>
      </c>
      <c r="D94" s="19">
        <v>0</v>
      </c>
      <c r="E94" s="20">
        <f t="shared" si="1"/>
        <v>0</v>
      </c>
      <c r="F94" s="21">
        <f>янв.24!H92+фев.24!H92+мар.24!H92+апр.24!H92+май.24!H92+июн.24!H92+июл.24!H92+авг.24!H92+сен.24!H92+окт.24!H92+ноя.24!H92+дек.24!H92</f>
        <v>0</v>
      </c>
      <c r="G94" s="8">
        <f>янв.24!G92</f>
        <v>0</v>
      </c>
      <c r="H94" s="8">
        <f>фев.24!G92</f>
        <v>0</v>
      </c>
      <c r="I94" s="8">
        <f>мар.24!G92</f>
        <v>0</v>
      </c>
      <c r="J94" s="8">
        <f>апр.24!G92</f>
        <v>0</v>
      </c>
      <c r="K94" s="8">
        <f>май.24!G92</f>
        <v>0</v>
      </c>
      <c r="L94" s="8">
        <f>июн.24!G92</f>
        <v>0</v>
      </c>
      <c r="M94" s="8">
        <f>июл.24!G92</f>
        <v>0</v>
      </c>
      <c r="N94" s="8">
        <f>авг.24!G92</f>
        <v>0</v>
      </c>
      <c r="O94" s="8">
        <f>сен.24!G92</f>
        <v>0</v>
      </c>
      <c r="P94" s="8">
        <f>окт.24!G92</f>
        <v>0</v>
      </c>
      <c r="Q94" s="8">
        <f>ноя.24!G92</f>
        <v>0</v>
      </c>
      <c r="R94" s="8">
        <f>дек.24!G92</f>
        <v>0</v>
      </c>
    </row>
    <row r="95" spans="1:18" x14ac:dyDescent="0.25">
      <c r="A95" s="51"/>
      <c r="B95" s="71"/>
      <c r="C95" s="14">
        <v>86</v>
      </c>
      <c r="D95" s="19">
        <v>0</v>
      </c>
      <c r="E95" s="20">
        <f t="shared" si="1"/>
        <v>0</v>
      </c>
      <c r="F95" s="21">
        <f>янв.24!H93+фев.24!H93+мар.24!H93+апр.24!H93+май.24!H93+июн.24!H93+июл.24!H93+авг.24!H93+сен.24!H93+окт.24!H93+ноя.24!H93+дек.24!H93</f>
        <v>0</v>
      </c>
      <c r="G95" s="8">
        <f>янв.24!G93</f>
        <v>0</v>
      </c>
      <c r="H95" s="8">
        <f>фев.24!G93</f>
        <v>0</v>
      </c>
      <c r="I95" s="8">
        <f>мар.24!G93</f>
        <v>0</v>
      </c>
      <c r="J95" s="8">
        <f>апр.24!G93</f>
        <v>0</v>
      </c>
      <c r="K95" s="8">
        <f>май.24!G93</f>
        <v>0</v>
      </c>
      <c r="L95" s="8">
        <f>июн.24!G93</f>
        <v>0</v>
      </c>
      <c r="M95" s="8">
        <f>июл.24!G93</f>
        <v>0</v>
      </c>
      <c r="N95" s="8">
        <f>авг.24!G93</f>
        <v>0</v>
      </c>
      <c r="O95" s="8">
        <f>сен.24!G93</f>
        <v>0</v>
      </c>
      <c r="P95" s="8">
        <f>окт.24!G93</f>
        <v>0</v>
      </c>
      <c r="Q95" s="8">
        <f>ноя.24!G93</f>
        <v>0</v>
      </c>
      <c r="R95" s="8">
        <f>дек.24!G93</f>
        <v>0</v>
      </c>
    </row>
    <row r="96" spans="1:18" x14ac:dyDescent="0.25">
      <c r="A96" s="51"/>
      <c r="B96" s="71"/>
      <c r="C96" s="14">
        <v>87</v>
      </c>
      <c r="D96" s="19">
        <v>0</v>
      </c>
      <c r="E96" s="20">
        <f t="shared" si="1"/>
        <v>0</v>
      </c>
      <c r="F96" s="21">
        <f>янв.24!H94+фев.24!H94+мар.24!H94+апр.24!H94+май.24!H94+июн.24!H94+июл.24!H94+авг.24!H94+сен.24!H94+окт.24!H94+ноя.24!H94+дек.24!H94</f>
        <v>0</v>
      </c>
      <c r="G96" s="8">
        <f>янв.24!G94</f>
        <v>0</v>
      </c>
      <c r="H96" s="8">
        <f>фев.24!G94</f>
        <v>0</v>
      </c>
      <c r="I96" s="8">
        <f>мар.24!G94</f>
        <v>0</v>
      </c>
      <c r="J96" s="8">
        <f>апр.24!G94</f>
        <v>0</v>
      </c>
      <c r="K96" s="8">
        <f>май.24!G94</f>
        <v>0</v>
      </c>
      <c r="L96" s="8">
        <f>июн.24!G94</f>
        <v>0</v>
      </c>
      <c r="M96" s="8">
        <f>июл.24!G94</f>
        <v>0</v>
      </c>
      <c r="N96" s="8">
        <f>авг.24!G94</f>
        <v>0</v>
      </c>
      <c r="O96" s="8">
        <f>сен.24!G94</f>
        <v>0</v>
      </c>
      <c r="P96" s="8">
        <f>окт.24!G94</f>
        <v>0</v>
      </c>
      <c r="Q96" s="8">
        <f>ноя.24!G94</f>
        <v>0</v>
      </c>
      <c r="R96" s="8">
        <f>дек.24!G94</f>
        <v>0</v>
      </c>
    </row>
    <row r="97" spans="1:18" x14ac:dyDescent="0.25">
      <c r="A97" s="51"/>
      <c r="B97" s="71"/>
      <c r="C97" s="14">
        <v>88</v>
      </c>
      <c r="D97" s="19">
        <v>0</v>
      </c>
      <c r="E97" s="20">
        <f t="shared" si="1"/>
        <v>0</v>
      </c>
      <c r="F97" s="21">
        <f>янв.24!H95+фев.24!H95+мар.24!H95+апр.24!H95+май.24!H95+июн.24!H95+июл.24!H95+авг.24!H95+сен.24!H95+окт.24!H95+ноя.24!H95+дек.24!H95</f>
        <v>0</v>
      </c>
      <c r="G97" s="8">
        <f>янв.24!G95</f>
        <v>0</v>
      </c>
      <c r="H97" s="8">
        <f>фев.24!G95</f>
        <v>0</v>
      </c>
      <c r="I97" s="8">
        <f>мар.24!G95</f>
        <v>0</v>
      </c>
      <c r="J97" s="8">
        <f>апр.24!G95</f>
        <v>0</v>
      </c>
      <c r="K97" s="8">
        <f>май.24!G95</f>
        <v>0</v>
      </c>
      <c r="L97" s="8">
        <f>июн.24!G95</f>
        <v>0</v>
      </c>
      <c r="M97" s="8">
        <f>июл.24!G95</f>
        <v>0</v>
      </c>
      <c r="N97" s="8">
        <f>авг.24!G95</f>
        <v>0</v>
      </c>
      <c r="O97" s="8">
        <f>сен.24!G95</f>
        <v>0</v>
      </c>
      <c r="P97" s="8">
        <f>окт.24!G95</f>
        <v>0</v>
      </c>
      <c r="Q97" s="8">
        <f>ноя.24!G95</f>
        <v>0</v>
      </c>
      <c r="R97" s="8">
        <f>дек.24!G95</f>
        <v>0</v>
      </c>
    </row>
    <row r="98" spans="1:18" x14ac:dyDescent="0.25">
      <c r="A98" s="51"/>
      <c r="B98" s="71" t="s">
        <v>56</v>
      </c>
      <c r="C98" s="14">
        <v>89</v>
      </c>
      <c r="D98" s="19">
        <v>0</v>
      </c>
      <c r="E98" s="20">
        <f t="shared" si="1"/>
        <v>0</v>
      </c>
      <c r="F98" s="21">
        <f>янв.24!H96+фев.24!H96+мар.24!H96+апр.24!H96+май.24!H96+июн.24!H96+июл.24!H96+авг.24!H96+сен.24!H96+окт.24!H96+ноя.24!H96+дек.24!H96</f>
        <v>0</v>
      </c>
      <c r="G98" s="8">
        <f>янв.24!G96</f>
        <v>0</v>
      </c>
      <c r="H98" s="8">
        <f>фев.24!G96</f>
        <v>0</v>
      </c>
      <c r="I98" s="8">
        <f>мар.24!G96</f>
        <v>0</v>
      </c>
      <c r="J98" s="8">
        <f>апр.24!G96</f>
        <v>0</v>
      </c>
      <c r="K98" s="8">
        <f>май.24!G96</f>
        <v>0</v>
      </c>
      <c r="L98" s="8">
        <f>июн.24!G96</f>
        <v>0</v>
      </c>
      <c r="M98" s="8">
        <f>июл.24!G96</f>
        <v>0</v>
      </c>
      <c r="N98" s="8">
        <f>авг.24!G96</f>
        <v>0</v>
      </c>
      <c r="O98" s="8">
        <f>сен.24!G96</f>
        <v>0</v>
      </c>
      <c r="P98" s="8">
        <f>окт.24!G96</f>
        <v>0</v>
      </c>
      <c r="Q98" s="8">
        <f>ноя.24!G96</f>
        <v>0</v>
      </c>
      <c r="R98" s="8">
        <f>дек.24!G96</f>
        <v>0</v>
      </c>
    </row>
    <row r="99" spans="1:18" x14ac:dyDescent="0.25">
      <c r="A99" s="51"/>
      <c r="B99" s="71" t="s">
        <v>110</v>
      </c>
      <c r="C99" s="14">
        <v>90</v>
      </c>
      <c r="D99" s="19">
        <v>0</v>
      </c>
      <c r="E99" s="20">
        <f t="shared" si="1"/>
        <v>0</v>
      </c>
      <c r="F99" s="21">
        <f>янв.24!H97+фев.24!H97+мар.24!H97+апр.24!H97+май.24!H97+июн.24!H97+июл.24!H97+авг.24!H97+сен.24!H97+окт.24!H97+ноя.24!H97+дек.24!H97</f>
        <v>0</v>
      </c>
      <c r="G99" s="8">
        <f>янв.24!G97</f>
        <v>0</v>
      </c>
      <c r="H99" s="8">
        <f>фев.24!G97</f>
        <v>0</v>
      </c>
      <c r="I99" s="8">
        <f>мар.24!G97</f>
        <v>0</v>
      </c>
      <c r="J99" s="8">
        <f>апр.24!G97</f>
        <v>0</v>
      </c>
      <c r="K99" s="8">
        <f>май.24!G97</f>
        <v>0</v>
      </c>
      <c r="L99" s="8">
        <f>июн.24!G97</f>
        <v>0</v>
      </c>
      <c r="M99" s="8">
        <f>июл.24!G97</f>
        <v>0</v>
      </c>
      <c r="N99" s="8">
        <f>авг.24!G97</f>
        <v>0</v>
      </c>
      <c r="O99" s="8">
        <f>сен.24!G97</f>
        <v>0</v>
      </c>
      <c r="P99" s="8">
        <f>окт.24!G97</f>
        <v>0</v>
      </c>
      <c r="Q99" s="8">
        <f>ноя.24!G97</f>
        <v>0</v>
      </c>
      <c r="R99" s="8">
        <f>дек.24!G97</f>
        <v>0</v>
      </c>
    </row>
    <row r="100" spans="1:18" x14ac:dyDescent="0.25">
      <c r="A100" s="51"/>
      <c r="B100" s="71" t="s">
        <v>136</v>
      </c>
      <c r="C100" s="14">
        <v>91</v>
      </c>
      <c r="D100" s="19">
        <v>81.490000000000009</v>
      </c>
      <c r="E100" s="20">
        <f t="shared" si="1"/>
        <v>134.45000000000002</v>
      </c>
      <c r="F100" s="21">
        <f>янв.24!H98+фев.24!H98+мар.24!H98+апр.24!H98+май.24!H98+июн.24!H98+июл.24!H98+авг.24!H98+сен.24!H98+окт.24!H98+ноя.24!H98+дек.24!H98</f>
        <v>67</v>
      </c>
      <c r="G100" s="8">
        <f>янв.24!G98</f>
        <v>6.71</v>
      </c>
      <c r="H100" s="8">
        <f>фев.24!G98</f>
        <v>0</v>
      </c>
      <c r="I100" s="8">
        <f>мар.24!G98</f>
        <v>0</v>
      </c>
      <c r="J100" s="8">
        <f>апр.24!G98</f>
        <v>0</v>
      </c>
      <c r="K100" s="8">
        <f>май.24!G98</f>
        <v>0</v>
      </c>
      <c r="L100" s="8">
        <f>июн.24!G98</f>
        <v>0</v>
      </c>
      <c r="M100" s="8">
        <f>июл.24!G98</f>
        <v>7.33</v>
      </c>
      <c r="N100" s="8">
        <f>авг.24!G98</f>
        <v>0</v>
      </c>
      <c r="O100" s="8">
        <f>сен.24!G98</f>
        <v>0</v>
      </c>
      <c r="P100" s="8">
        <f>окт.24!G98</f>
        <v>0</v>
      </c>
      <c r="Q100" s="8">
        <f>ноя.24!G98</f>
        <v>0</v>
      </c>
      <c r="R100" s="8">
        <f>дек.24!G98</f>
        <v>0</v>
      </c>
    </row>
    <row r="101" spans="1:18" x14ac:dyDescent="0.25">
      <c r="A101" s="51"/>
      <c r="B101" s="71"/>
      <c r="C101" s="14">
        <v>92</v>
      </c>
      <c r="D101" s="19">
        <v>0</v>
      </c>
      <c r="E101" s="20">
        <f t="shared" si="1"/>
        <v>0</v>
      </c>
      <c r="F101" s="21">
        <f>янв.24!H99+фев.24!H99+мар.24!H99+апр.24!H99+май.24!H99+июн.24!H99+июл.24!H99+авг.24!H99+сен.24!H99+окт.24!H99+ноя.24!H99+дек.24!H99</f>
        <v>0</v>
      </c>
      <c r="G101" s="8">
        <f>янв.24!G99</f>
        <v>0</v>
      </c>
      <c r="H101" s="8">
        <f>фев.24!G99</f>
        <v>0</v>
      </c>
      <c r="I101" s="8">
        <f>мар.24!G99</f>
        <v>0</v>
      </c>
      <c r="J101" s="8">
        <f>апр.24!G99</f>
        <v>0</v>
      </c>
      <c r="K101" s="8">
        <f>май.24!G99</f>
        <v>0</v>
      </c>
      <c r="L101" s="8">
        <f>июн.24!G99</f>
        <v>0</v>
      </c>
      <c r="M101" s="8">
        <f>июл.24!G99</f>
        <v>0</v>
      </c>
      <c r="N101" s="8">
        <f>авг.24!G99</f>
        <v>0</v>
      </c>
      <c r="O101" s="8">
        <f>сен.24!G99</f>
        <v>0</v>
      </c>
      <c r="P101" s="8">
        <f>окт.24!G99</f>
        <v>0</v>
      </c>
      <c r="Q101" s="8">
        <f>ноя.24!G99</f>
        <v>0</v>
      </c>
      <c r="R101" s="8">
        <f>дек.24!G99</f>
        <v>0</v>
      </c>
    </row>
    <row r="102" spans="1:18" x14ac:dyDescent="0.25">
      <c r="A102" s="51"/>
      <c r="B102" s="71"/>
      <c r="C102" s="14">
        <v>93</v>
      </c>
      <c r="D102" s="19">
        <v>0</v>
      </c>
      <c r="E102" s="20">
        <f t="shared" si="1"/>
        <v>0</v>
      </c>
      <c r="F102" s="21">
        <f>янв.24!H100+фев.24!H100+мар.24!H100+апр.24!H100+май.24!H100+июн.24!H100+июл.24!H100+авг.24!H100+сен.24!H100+окт.24!H100+ноя.24!H100+дек.24!H100</f>
        <v>0</v>
      </c>
      <c r="G102" s="8">
        <f>янв.24!G100</f>
        <v>0</v>
      </c>
      <c r="H102" s="8">
        <f>фев.24!G100</f>
        <v>0</v>
      </c>
      <c r="I102" s="8">
        <f>мар.24!G100</f>
        <v>0</v>
      </c>
      <c r="J102" s="8">
        <f>апр.24!G100</f>
        <v>0</v>
      </c>
      <c r="K102" s="8">
        <f>май.24!G100</f>
        <v>0</v>
      </c>
      <c r="L102" s="8">
        <f>июн.24!G100</f>
        <v>0</v>
      </c>
      <c r="M102" s="8">
        <f>июл.24!G100</f>
        <v>0</v>
      </c>
      <c r="N102" s="8">
        <f>авг.24!G100</f>
        <v>0</v>
      </c>
      <c r="O102" s="8">
        <f>сен.24!G100</f>
        <v>0</v>
      </c>
      <c r="P102" s="8">
        <f>окт.24!G100</f>
        <v>0</v>
      </c>
      <c r="Q102" s="8">
        <f>ноя.24!G100</f>
        <v>0</v>
      </c>
      <c r="R102" s="8">
        <f>дек.24!G100</f>
        <v>0</v>
      </c>
    </row>
    <row r="103" spans="1:18" x14ac:dyDescent="0.25">
      <c r="A103" s="51"/>
      <c r="B103" s="71" t="s">
        <v>48</v>
      </c>
      <c r="C103" s="14">
        <v>94</v>
      </c>
      <c r="D103" s="19">
        <v>0</v>
      </c>
      <c r="E103" s="20">
        <f t="shared" si="1"/>
        <v>0</v>
      </c>
      <c r="F103" s="21">
        <f>янв.24!H101+фев.24!H101+мар.24!H101+апр.24!H101+май.24!H101+июн.24!H101+июл.24!H101+авг.24!H101+сен.24!H101+окт.24!H101+ноя.24!H101+дек.24!H101</f>
        <v>0</v>
      </c>
      <c r="G103" s="8">
        <f>янв.24!G101</f>
        <v>0</v>
      </c>
      <c r="H103" s="8">
        <f>фев.24!G101</f>
        <v>0</v>
      </c>
      <c r="I103" s="8">
        <f>мар.24!G101</f>
        <v>0</v>
      </c>
      <c r="J103" s="8">
        <f>апр.24!G101</f>
        <v>0</v>
      </c>
      <c r="K103" s="8">
        <f>май.24!G101</f>
        <v>0</v>
      </c>
      <c r="L103" s="8">
        <f>июн.24!G101</f>
        <v>0</v>
      </c>
      <c r="M103" s="8">
        <f>июл.24!G101</f>
        <v>0</v>
      </c>
      <c r="N103" s="8">
        <f>авг.24!G101</f>
        <v>0</v>
      </c>
      <c r="O103" s="8">
        <f>сен.24!G101</f>
        <v>0</v>
      </c>
      <c r="P103" s="8">
        <f>окт.24!G101</f>
        <v>0</v>
      </c>
      <c r="Q103" s="8">
        <f>ноя.24!G101</f>
        <v>0</v>
      </c>
      <c r="R103" s="8">
        <f>дек.24!G101</f>
        <v>0</v>
      </c>
    </row>
    <row r="104" spans="1:18" x14ac:dyDescent="0.25">
      <c r="A104" s="51"/>
      <c r="B104" s="71" t="s">
        <v>111</v>
      </c>
      <c r="C104" s="14">
        <v>95</v>
      </c>
      <c r="D104" s="19">
        <v>0</v>
      </c>
      <c r="E104" s="20">
        <f t="shared" si="1"/>
        <v>0</v>
      </c>
      <c r="F104" s="21">
        <f>янв.24!H102+фев.24!H102+мар.24!H102+апр.24!H102+май.24!H102+июн.24!H102+июл.24!H102+авг.24!H102+сен.24!H102+окт.24!H102+ноя.24!H102+дек.24!H102</f>
        <v>0</v>
      </c>
      <c r="G104" s="8">
        <f>янв.24!G102</f>
        <v>0</v>
      </c>
      <c r="H104" s="8">
        <f>фев.24!G102</f>
        <v>0</v>
      </c>
      <c r="I104" s="8">
        <f>мар.24!G102</f>
        <v>0</v>
      </c>
      <c r="J104" s="8">
        <f>апр.24!G102</f>
        <v>0</v>
      </c>
      <c r="K104" s="8">
        <f>май.24!G102</f>
        <v>0</v>
      </c>
      <c r="L104" s="8">
        <f>июн.24!G102</f>
        <v>0</v>
      </c>
      <c r="M104" s="8">
        <f>июл.24!G102</f>
        <v>0</v>
      </c>
      <c r="N104" s="8">
        <f>авг.24!G102</f>
        <v>0</v>
      </c>
      <c r="O104" s="8">
        <f>сен.24!G102</f>
        <v>0</v>
      </c>
      <c r="P104" s="8">
        <f>окт.24!G102</f>
        <v>0</v>
      </c>
      <c r="Q104" s="8">
        <f>ноя.24!G102</f>
        <v>0</v>
      </c>
      <c r="R104" s="8">
        <f>дек.24!G102</f>
        <v>0</v>
      </c>
    </row>
    <row r="105" spans="1:18" x14ac:dyDescent="0.25">
      <c r="A105" s="51"/>
      <c r="B105" s="71" t="s">
        <v>112</v>
      </c>
      <c r="C105" s="14">
        <v>96</v>
      </c>
      <c r="D105" s="19">
        <v>2203.16</v>
      </c>
      <c r="E105" s="20">
        <f t="shared" si="1"/>
        <v>2768.8899999999994</v>
      </c>
      <c r="F105" s="21">
        <f>янв.24!H103+фев.24!H103+мар.24!H103+апр.24!H103+май.24!H103+июн.24!H103+июл.24!H103+авг.24!H103+сен.24!H103+окт.24!H103+ноя.24!H103+дек.24!H103</f>
        <v>2000</v>
      </c>
      <c r="G105" s="8">
        <f>янв.24!G103</f>
        <v>6.71</v>
      </c>
      <c r="H105" s="8">
        <f>фев.24!G103</f>
        <v>0</v>
      </c>
      <c r="I105" s="8">
        <f>мар.24!G103</f>
        <v>0</v>
      </c>
      <c r="J105" s="8">
        <f>апр.24!G103</f>
        <v>13.42</v>
      </c>
      <c r="K105" s="8">
        <f>май.24!G103</f>
        <v>33.549999999999997</v>
      </c>
      <c r="L105" s="8">
        <f>июн.24!G103</f>
        <v>369.05</v>
      </c>
      <c r="M105" s="8">
        <f>июл.24!G103</f>
        <v>381.16</v>
      </c>
      <c r="N105" s="8">
        <f>авг.24!G103</f>
        <v>381.16</v>
      </c>
      <c r="O105" s="8">
        <f>сен.24!G103</f>
        <v>146.6</v>
      </c>
      <c r="P105" s="8">
        <f>окт.24!G103</f>
        <v>102.62</v>
      </c>
      <c r="Q105" s="8">
        <f>ноя.24!G103</f>
        <v>0</v>
      </c>
      <c r="R105" s="8">
        <f>дек.24!G103</f>
        <v>0</v>
      </c>
    </row>
    <row r="106" spans="1:18" x14ac:dyDescent="0.25">
      <c r="A106" s="51"/>
      <c r="B106" s="71" t="s">
        <v>113</v>
      </c>
      <c r="C106" s="14">
        <v>97</v>
      </c>
      <c r="D106" s="19">
        <v>-10617.919999999998</v>
      </c>
      <c r="E106" s="20">
        <f t="shared" si="1"/>
        <v>-1850.9399999999987</v>
      </c>
      <c r="F106" s="21">
        <f>янв.24!H104+фев.24!H104+мар.24!H104+апр.24!H104+май.24!H104+июн.24!H104+июл.24!H104+авг.24!H104+сен.24!H104+окт.24!H104+ноя.24!H104+дек.24!H104</f>
        <v>32400</v>
      </c>
      <c r="G106" s="8">
        <f>янв.24!G104</f>
        <v>0</v>
      </c>
      <c r="H106" s="8">
        <f>фев.24!G104</f>
        <v>20.13</v>
      </c>
      <c r="I106" s="8">
        <f>мар.24!G104</f>
        <v>0</v>
      </c>
      <c r="J106" s="8">
        <f>апр.24!G104</f>
        <v>1771.44</v>
      </c>
      <c r="K106" s="8">
        <f>май.24!G104</f>
        <v>5260.64</v>
      </c>
      <c r="L106" s="8">
        <f>июн.24!G104</f>
        <v>1979.45</v>
      </c>
      <c r="M106" s="8">
        <f>июл.24!G104</f>
        <v>1883.81</v>
      </c>
      <c r="N106" s="8">
        <f>авг.24!G104</f>
        <v>2697.44</v>
      </c>
      <c r="O106" s="8">
        <f>сен.24!G104</f>
        <v>2580.16</v>
      </c>
      <c r="P106" s="8">
        <f>окт.24!G104</f>
        <v>3254.52</v>
      </c>
      <c r="Q106" s="8">
        <f>ноя.24!G104</f>
        <v>4185.43</v>
      </c>
      <c r="R106" s="8">
        <f>дек.24!G104</f>
        <v>0</v>
      </c>
    </row>
    <row r="107" spans="1:18" x14ac:dyDescent="0.25">
      <c r="A107" s="51"/>
      <c r="B107" s="71" t="s">
        <v>114</v>
      </c>
      <c r="C107" s="14">
        <v>98</v>
      </c>
      <c r="D107" s="19">
        <v>0</v>
      </c>
      <c r="E107" s="20">
        <f t="shared" si="1"/>
        <v>0</v>
      </c>
      <c r="F107" s="21">
        <f>янв.24!H105+фев.24!H105+мар.24!H105+апр.24!H105+май.24!H105+июн.24!H105+июл.24!H105+авг.24!H105+сен.24!H105+окт.24!H105+ноя.24!H105+дек.24!H105</f>
        <v>0</v>
      </c>
      <c r="G107" s="8">
        <f>янв.24!G105</f>
        <v>0</v>
      </c>
      <c r="H107" s="8">
        <f>фев.24!G105</f>
        <v>0</v>
      </c>
      <c r="I107" s="8">
        <f>мар.24!G105</f>
        <v>0</v>
      </c>
      <c r="J107" s="8">
        <f>апр.24!G105</f>
        <v>0</v>
      </c>
      <c r="K107" s="8">
        <f>май.24!G105</f>
        <v>0</v>
      </c>
      <c r="L107" s="8">
        <f>июн.24!G105</f>
        <v>0</v>
      </c>
      <c r="M107" s="8">
        <f>июл.24!G105</f>
        <v>0</v>
      </c>
      <c r="N107" s="8">
        <f>авг.24!G105</f>
        <v>0</v>
      </c>
      <c r="O107" s="8">
        <f>сен.24!G105</f>
        <v>0</v>
      </c>
      <c r="P107" s="8">
        <f>окт.24!G105</f>
        <v>0</v>
      </c>
      <c r="Q107" s="8">
        <f>ноя.24!G105</f>
        <v>0</v>
      </c>
      <c r="R107" s="8">
        <f>дек.24!G105</f>
        <v>0</v>
      </c>
    </row>
    <row r="108" spans="1:18" x14ac:dyDescent="0.25">
      <c r="A108" s="51"/>
      <c r="B108" s="71" t="s">
        <v>120</v>
      </c>
      <c r="C108" s="14">
        <v>99</v>
      </c>
      <c r="D108" s="19">
        <v>0</v>
      </c>
      <c r="E108" s="20">
        <f t="shared" si="1"/>
        <v>0</v>
      </c>
      <c r="F108" s="21">
        <f>янв.24!H106+фев.24!H106+мар.24!H106+апр.24!H106+май.24!H106+июн.24!H106+июл.24!H106+авг.24!H106+сен.24!H106+окт.24!H106+ноя.24!H106+дек.24!H106</f>
        <v>0</v>
      </c>
      <c r="G108" s="8">
        <f>янв.24!G106</f>
        <v>0</v>
      </c>
      <c r="H108" s="8">
        <f>фев.24!G106</f>
        <v>0</v>
      </c>
      <c r="I108" s="8">
        <f>мар.24!G106</f>
        <v>0</v>
      </c>
      <c r="J108" s="8">
        <f>апр.24!G106</f>
        <v>0</v>
      </c>
      <c r="K108" s="8">
        <f>май.24!G106</f>
        <v>0</v>
      </c>
      <c r="L108" s="8">
        <f>июн.24!G106</f>
        <v>0</v>
      </c>
      <c r="M108" s="8">
        <f>июл.24!G106</f>
        <v>0</v>
      </c>
      <c r="N108" s="8">
        <f>авг.24!G106</f>
        <v>0</v>
      </c>
      <c r="O108" s="8">
        <f>сен.24!G106</f>
        <v>0</v>
      </c>
      <c r="P108" s="8">
        <f>окт.24!G106</f>
        <v>0</v>
      </c>
      <c r="Q108" s="8">
        <f>ноя.24!G106</f>
        <v>0</v>
      </c>
      <c r="R108" s="8">
        <f>дек.24!G106</f>
        <v>0</v>
      </c>
    </row>
    <row r="109" spans="1:18" x14ac:dyDescent="0.25">
      <c r="A109" s="51"/>
      <c r="B109" s="71" t="s">
        <v>115</v>
      </c>
      <c r="C109" s="14">
        <v>100</v>
      </c>
      <c r="D109" s="19">
        <v>0</v>
      </c>
      <c r="E109" s="20">
        <f t="shared" si="1"/>
        <v>0</v>
      </c>
      <c r="F109" s="21">
        <f>янв.24!H107+фев.24!H107+мар.24!H107+апр.24!H107+май.24!H107+июн.24!H107+июл.24!H107+авг.24!H107+сен.24!H107+окт.24!H107+ноя.24!H107+дек.24!H107</f>
        <v>0</v>
      </c>
      <c r="G109" s="8">
        <f>янв.24!G107</f>
        <v>0</v>
      </c>
      <c r="H109" s="8">
        <f>фев.24!G107</f>
        <v>0</v>
      </c>
      <c r="I109" s="8">
        <f>мар.24!G107</f>
        <v>0</v>
      </c>
      <c r="J109" s="8">
        <f>апр.24!G107</f>
        <v>0</v>
      </c>
      <c r="K109" s="8">
        <f>май.24!G107</f>
        <v>0</v>
      </c>
      <c r="L109" s="8">
        <f>июн.24!G107</f>
        <v>0</v>
      </c>
      <c r="M109" s="8">
        <f>июл.24!G107</f>
        <v>0</v>
      </c>
      <c r="N109" s="8">
        <f>авг.24!G107</f>
        <v>0</v>
      </c>
      <c r="O109" s="8">
        <f>сен.24!G107</f>
        <v>0</v>
      </c>
      <c r="P109" s="8">
        <f>окт.24!G107</f>
        <v>0</v>
      </c>
      <c r="Q109" s="8">
        <f>ноя.24!G107</f>
        <v>0</v>
      </c>
      <c r="R109" s="8">
        <f>дек.24!G107</f>
        <v>0</v>
      </c>
    </row>
    <row r="110" spans="1:18" x14ac:dyDescent="0.25">
      <c r="A110" s="51"/>
      <c r="B110" s="71" t="s">
        <v>87</v>
      </c>
      <c r="C110" s="14">
        <v>101</v>
      </c>
      <c r="D110" s="19">
        <v>0</v>
      </c>
      <c r="E110" s="20">
        <f t="shared" si="1"/>
        <v>151.17000000000002</v>
      </c>
      <c r="F110" s="21">
        <f>янв.24!H108+фев.24!H108+мар.24!H108+апр.24!H108+май.24!H108+июн.24!H108+июл.24!H108+авг.24!H108+сен.24!H108+окт.24!H108+ноя.24!H108+дек.24!H108</f>
        <v>200</v>
      </c>
      <c r="G110" s="8">
        <f>янв.24!G108</f>
        <v>0</v>
      </c>
      <c r="H110" s="8">
        <f>фев.24!G108</f>
        <v>0</v>
      </c>
      <c r="I110" s="8">
        <f>мар.24!G108</f>
        <v>0</v>
      </c>
      <c r="J110" s="8">
        <f>апр.24!G108</f>
        <v>13.42</v>
      </c>
      <c r="K110" s="8">
        <f>май.24!G108</f>
        <v>0</v>
      </c>
      <c r="L110" s="8">
        <f>июн.24!G108</f>
        <v>13.42</v>
      </c>
      <c r="M110" s="8">
        <f>июл.24!G108</f>
        <v>7.33</v>
      </c>
      <c r="N110" s="8">
        <f>авг.24!G108</f>
        <v>0</v>
      </c>
      <c r="O110" s="8">
        <f>сен.24!G108</f>
        <v>0</v>
      </c>
      <c r="P110" s="8">
        <f>окт.24!G108</f>
        <v>14.66</v>
      </c>
      <c r="Q110" s="8">
        <f>ноя.24!G108</f>
        <v>0</v>
      </c>
      <c r="R110" s="8">
        <f>дек.24!G108</f>
        <v>0</v>
      </c>
    </row>
    <row r="111" spans="1:18" x14ac:dyDescent="0.25">
      <c r="A111" s="51"/>
      <c r="B111" s="71" t="s">
        <v>50</v>
      </c>
      <c r="C111" s="14">
        <v>102</v>
      </c>
      <c r="D111" s="19">
        <v>9938.7899999999972</v>
      </c>
      <c r="E111" s="20">
        <f t="shared" si="1"/>
        <v>-2185.42</v>
      </c>
      <c r="F111" s="21">
        <f>янв.24!H109+фев.24!H109+мар.24!H109+апр.24!H109+май.24!H109+июн.24!H109+июл.24!H109+авг.24!H109+сен.24!H109+окт.24!H109+ноя.24!H109+дек.24!H109</f>
        <v>30000</v>
      </c>
      <c r="G111" s="8">
        <f>янв.24!G109</f>
        <v>10856.78</v>
      </c>
      <c r="H111" s="8">
        <f>фев.24!G109</f>
        <v>6602.64</v>
      </c>
      <c r="I111" s="8">
        <f>мар.24!G109</f>
        <v>0</v>
      </c>
      <c r="J111" s="8">
        <f>апр.24!G109</f>
        <v>4811.07</v>
      </c>
      <c r="K111" s="8">
        <f>май.24!G109</f>
        <v>2328.37</v>
      </c>
      <c r="L111" s="8">
        <f>июн.24!G109</f>
        <v>3180.54</v>
      </c>
      <c r="M111" s="8">
        <f>июл.24!G109</f>
        <v>2624.14</v>
      </c>
      <c r="N111" s="8">
        <f>авг.24!G109</f>
        <v>3115.25</v>
      </c>
      <c r="O111" s="8">
        <f>сен.24!G109</f>
        <v>3063.94</v>
      </c>
      <c r="P111" s="8">
        <f>окт.24!G109</f>
        <v>1106.83</v>
      </c>
      <c r="Q111" s="8">
        <f>ноя.24!G109</f>
        <v>4434.6499999999996</v>
      </c>
      <c r="R111" s="8">
        <f>дек.24!G109</f>
        <v>0</v>
      </c>
    </row>
    <row r="112" spans="1:18" x14ac:dyDescent="0.25">
      <c r="A112" s="51"/>
      <c r="B112" s="71" t="s">
        <v>185</v>
      </c>
      <c r="C112" s="14">
        <v>103</v>
      </c>
      <c r="D112" s="19">
        <v>-87.23</v>
      </c>
      <c r="E112" s="20">
        <f t="shared" si="1"/>
        <v>-5704.17</v>
      </c>
      <c r="F112" s="21">
        <f>янв.24!H110+фев.24!H110+мар.24!H110+апр.24!H110+май.24!H110+июн.24!H110+июл.24!H110+авг.24!H110+сен.24!H110+окт.24!H110+ноя.24!H110+дек.24!H110</f>
        <v>2556.94</v>
      </c>
      <c r="G112" s="8">
        <f>янв.24!G110</f>
        <v>0</v>
      </c>
      <c r="H112" s="8">
        <f>фев.24!G110</f>
        <v>87.23</v>
      </c>
      <c r="I112" s="8">
        <f>мар.24!G110</f>
        <v>33.549999999999997</v>
      </c>
      <c r="J112" s="8">
        <f>апр.24!G110</f>
        <v>40.26</v>
      </c>
      <c r="K112" s="8">
        <f>май.24!G110</f>
        <v>2106.94</v>
      </c>
      <c r="L112" s="8">
        <f>июн.24!G110</f>
        <v>181.17</v>
      </c>
      <c r="M112" s="8">
        <f>июл.24!G110</f>
        <v>14.66</v>
      </c>
      <c r="N112" s="8">
        <f>авг.24!G110</f>
        <v>36.65</v>
      </c>
      <c r="O112" s="8">
        <f>сен.24!G110</f>
        <v>1084.8399999999999</v>
      </c>
      <c r="P112" s="8">
        <f>окт.24!G110</f>
        <v>2294.29</v>
      </c>
      <c r="Q112" s="8">
        <f>ноя.24!G110</f>
        <v>2294.29</v>
      </c>
      <c r="R112" s="8">
        <f>дек.24!G110</f>
        <v>0</v>
      </c>
    </row>
    <row r="113" spans="1:18" x14ac:dyDescent="0.25">
      <c r="A113" s="51"/>
      <c r="B113" s="71" t="s">
        <v>57</v>
      </c>
      <c r="C113" s="14">
        <v>104</v>
      </c>
      <c r="D113" s="19">
        <v>-123.4</v>
      </c>
      <c r="E113" s="20">
        <f t="shared" si="1"/>
        <v>-438.44000000000005</v>
      </c>
      <c r="F113" s="21">
        <f>янв.24!H111+фев.24!H111+мар.24!H111+апр.24!H111+май.24!H111+июн.24!H111+июл.24!H111+авг.24!H111+сен.24!H111+окт.24!H111+ноя.24!H111+дек.24!H111</f>
        <v>700</v>
      </c>
      <c r="G113" s="8">
        <f>янв.24!G111</f>
        <v>0</v>
      </c>
      <c r="H113" s="8">
        <f>фев.24!G111</f>
        <v>0</v>
      </c>
      <c r="I113" s="8">
        <f>мар.24!G111</f>
        <v>0</v>
      </c>
      <c r="J113" s="8">
        <f>апр.24!G111</f>
        <v>13.42</v>
      </c>
      <c r="K113" s="8">
        <f>май.24!G111</f>
        <v>40.26</v>
      </c>
      <c r="L113" s="8">
        <f>июн.24!G111</f>
        <v>67.099999999999994</v>
      </c>
      <c r="M113" s="8">
        <f>июл.24!G111</f>
        <v>80.63</v>
      </c>
      <c r="N113" s="8">
        <f>авг.24!G111</f>
        <v>652.37</v>
      </c>
      <c r="O113" s="8">
        <f>сен.24!G111</f>
        <v>146.6</v>
      </c>
      <c r="P113" s="8">
        <f>окт.24!G111</f>
        <v>0</v>
      </c>
      <c r="Q113" s="8">
        <f>ноя.24!G111</f>
        <v>14.66</v>
      </c>
      <c r="R113" s="8">
        <f>дек.24!G111</f>
        <v>0</v>
      </c>
    </row>
    <row r="114" spans="1:18" x14ac:dyDescent="0.25">
      <c r="A114" s="51"/>
      <c r="B114" s="71" t="s">
        <v>116</v>
      </c>
      <c r="C114" s="14">
        <v>105</v>
      </c>
      <c r="D114" s="19">
        <v>-855.58999999999651</v>
      </c>
      <c r="E114" s="20">
        <f t="shared" si="1"/>
        <v>-11340.179999999997</v>
      </c>
      <c r="F114" s="21">
        <f>янв.24!H112+фев.24!H112+мар.24!H112+апр.24!H112+май.24!H112+июн.24!H112+июл.24!H112+авг.24!H112+сен.24!H112+окт.24!H112+ноя.24!H112+дек.24!H112</f>
        <v>19800</v>
      </c>
      <c r="G114" s="8">
        <f>янв.24!G112</f>
        <v>9145.73</v>
      </c>
      <c r="H114" s="8">
        <f>фев.24!G112</f>
        <v>3791.15</v>
      </c>
      <c r="I114" s="8">
        <f>мар.24!G112</f>
        <v>1180.96</v>
      </c>
      <c r="J114" s="8">
        <f>апр.24!G112</f>
        <v>402.6</v>
      </c>
      <c r="K114" s="8">
        <f>май.24!G112</f>
        <v>1315.16</v>
      </c>
      <c r="L114" s="8">
        <f>июн.24!G112</f>
        <v>1093.73</v>
      </c>
      <c r="M114" s="8">
        <f>июл.24!G112</f>
        <v>1422.02</v>
      </c>
      <c r="N114" s="8">
        <f>авг.24!G112</f>
        <v>2477.54</v>
      </c>
      <c r="O114" s="8">
        <f>сен.24!G112</f>
        <v>1678.57</v>
      </c>
      <c r="P114" s="8">
        <f>окт.24!G112</f>
        <v>2374.92</v>
      </c>
      <c r="Q114" s="8">
        <f>ноя.24!G112</f>
        <v>5402.21</v>
      </c>
      <c r="R114" s="8">
        <f>дек.24!G112</f>
        <v>0</v>
      </c>
    </row>
    <row r="115" spans="1:18" x14ac:dyDescent="0.25">
      <c r="A115" s="51"/>
      <c r="B115" s="71" t="s">
        <v>116</v>
      </c>
      <c r="C115" s="14">
        <v>106</v>
      </c>
      <c r="D115" s="19">
        <v>0</v>
      </c>
      <c r="E115" s="20">
        <f t="shared" si="1"/>
        <v>0</v>
      </c>
      <c r="F115" s="21">
        <f>янв.24!H113+фев.24!H113+мар.24!H113+апр.24!H113+май.24!H113+июн.24!H113+июл.24!H113+авг.24!H113+сен.24!H113+окт.24!H113+ноя.24!H113+дек.24!H113</f>
        <v>0</v>
      </c>
      <c r="G115" s="8">
        <f>янв.24!G113</f>
        <v>0</v>
      </c>
      <c r="H115" s="8">
        <f>фев.24!G113</f>
        <v>0</v>
      </c>
      <c r="I115" s="8">
        <f>мар.24!G113</f>
        <v>0</v>
      </c>
      <c r="J115" s="8">
        <f>апр.24!G113</f>
        <v>0</v>
      </c>
      <c r="K115" s="8">
        <f>май.24!G113</f>
        <v>0</v>
      </c>
      <c r="L115" s="8">
        <f>июн.24!G113</f>
        <v>0</v>
      </c>
      <c r="M115" s="8">
        <f>июл.24!G113</f>
        <v>0</v>
      </c>
      <c r="N115" s="8">
        <f>авг.24!G113</f>
        <v>0</v>
      </c>
      <c r="O115" s="8">
        <f>сен.24!G113</f>
        <v>0</v>
      </c>
      <c r="P115" s="8">
        <f>окт.24!G113</f>
        <v>0</v>
      </c>
      <c r="Q115" s="8">
        <f>ноя.24!G113</f>
        <v>0</v>
      </c>
      <c r="R115" s="8">
        <f>дек.24!G113</f>
        <v>0</v>
      </c>
    </row>
    <row r="116" spans="1:18" x14ac:dyDescent="0.25">
      <c r="A116" s="51"/>
      <c r="B116" s="71" t="s">
        <v>58</v>
      </c>
      <c r="C116" s="14">
        <v>107</v>
      </c>
      <c r="D116" s="19">
        <v>-112.33999999999986</v>
      </c>
      <c r="E116" s="20">
        <f t="shared" si="1"/>
        <v>143.00000000000023</v>
      </c>
      <c r="F116" s="21">
        <f>янв.24!H114+фев.24!H114+мар.24!H114+апр.24!H114+май.24!H114+июн.24!H114+июл.24!H114+авг.24!H114+сен.24!H114+окт.24!H114+ноя.24!H114+дек.24!H114</f>
        <v>500</v>
      </c>
      <c r="G116" s="8">
        <f>янв.24!G114</f>
        <v>26.84</v>
      </c>
      <c r="H116" s="8">
        <f>фев.24!G114</f>
        <v>20.13</v>
      </c>
      <c r="I116" s="8">
        <f>мар.24!G114</f>
        <v>13.42</v>
      </c>
      <c r="J116" s="8">
        <f>апр.24!G114</f>
        <v>0</v>
      </c>
      <c r="K116" s="8">
        <f>май.24!G114</f>
        <v>120.78</v>
      </c>
      <c r="L116" s="8">
        <f>июн.24!G114</f>
        <v>26.84</v>
      </c>
      <c r="M116" s="8">
        <f>июл.24!G114</f>
        <v>7.33</v>
      </c>
      <c r="N116" s="8">
        <f>авг.24!G114</f>
        <v>29.32</v>
      </c>
      <c r="O116" s="8">
        <f>сен.24!G114</f>
        <v>0</v>
      </c>
      <c r="P116" s="8">
        <f>окт.24!G114</f>
        <v>0</v>
      </c>
      <c r="Q116" s="8">
        <f>ноя.24!G114</f>
        <v>0</v>
      </c>
      <c r="R116" s="8">
        <f>дек.24!G114</f>
        <v>0</v>
      </c>
    </row>
    <row r="117" spans="1:18" x14ac:dyDescent="0.25">
      <c r="A117" s="51"/>
      <c r="B117" s="71" t="s">
        <v>88</v>
      </c>
      <c r="C117" s="14">
        <v>108</v>
      </c>
      <c r="D117" s="19">
        <v>1103.2900000000004</v>
      </c>
      <c r="E117" s="20">
        <f t="shared" si="1"/>
        <v>1011.7200000000005</v>
      </c>
      <c r="F117" s="21">
        <f>янв.24!H115+фев.24!H115+мар.24!H115+апр.24!H115+май.24!H115+июн.24!H115+июл.24!H115+авг.24!H115+сен.24!H115+окт.24!H115+ноя.24!H115+дек.24!H115</f>
        <v>3000</v>
      </c>
      <c r="G117" s="8">
        <f>янв.24!G115</f>
        <v>335.5</v>
      </c>
      <c r="H117" s="8">
        <f>фев.24!G115</f>
        <v>0</v>
      </c>
      <c r="I117" s="8">
        <f>мар.24!G115</f>
        <v>0</v>
      </c>
      <c r="J117" s="8">
        <f>апр.24!G115</f>
        <v>254.98</v>
      </c>
      <c r="K117" s="8">
        <f>май.24!G115</f>
        <v>577.05999999999995</v>
      </c>
      <c r="L117" s="8">
        <f>июн.24!G115</f>
        <v>516.66999999999996</v>
      </c>
      <c r="M117" s="8">
        <f>июл.24!G115</f>
        <v>520.42999999999995</v>
      </c>
      <c r="N117" s="8">
        <f>авг.24!G115</f>
        <v>293.2</v>
      </c>
      <c r="O117" s="8">
        <f>сен.24!G115</f>
        <v>337.18</v>
      </c>
      <c r="P117" s="8">
        <f>окт.24!G115</f>
        <v>256.55</v>
      </c>
      <c r="Q117" s="8">
        <f>ноя.24!G115</f>
        <v>0</v>
      </c>
      <c r="R117" s="8">
        <f>дек.24!G115</f>
        <v>0</v>
      </c>
    </row>
    <row r="118" spans="1:18" x14ac:dyDescent="0.25">
      <c r="A118" s="51"/>
      <c r="B118" s="71"/>
      <c r="C118" s="14">
        <v>109</v>
      </c>
      <c r="D118" s="19">
        <v>0</v>
      </c>
      <c r="E118" s="20">
        <f t="shared" si="1"/>
        <v>0</v>
      </c>
      <c r="F118" s="21">
        <f>янв.24!H116+фев.24!H116+мар.24!H116+апр.24!H116+май.24!H116+июн.24!H116+июл.24!H116+авг.24!H116+сен.24!H116+окт.24!H116+ноя.24!H116+дек.24!H116</f>
        <v>0</v>
      </c>
      <c r="G118" s="8">
        <f>янв.24!G116</f>
        <v>0</v>
      </c>
      <c r="H118" s="8">
        <f>фев.24!G116</f>
        <v>0</v>
      </c>
      <c r="I118" s="8">
        <f>мар.24!G116</f>
        <v>0</v>
      </c>
      <c r="J118" s="8">
        <f>апр.24!G116</f>
        <v>0</v>
      </c>
      <c r="K118" s="8">
        <f>май.24!G116</f>
        <v>0</v>
      </c>
      <c r="L118" s="8">
        <f>июн.24!G116</f>
        <v>0</v>
      </c>
      <c r="M118" s="8">
        <f>июл.24!G116</f>
        <v>0</v>
      </c>
      <c r="N118" s="8">
        <f>авг.24!G116</f>
        <v>0</v>
      </c>
      <c r="O118" s="8">
        <f>сен.24!G116</f>
        <v>0</v>
      </c>
      <c r="P118" s="8">
        <f>окт.24!G116</f>
        <v>0</v>
      </c>
      <c r="Q118" s="8">
        <f>ноя.24!G116</f>
        <v>0</v>
      </c>
      <c r="R118" s="8">
        <f>дек.24!G116</f>
        <v>0</v>
      </c>
    </row>
    <row r="119" spans="1:18" x14ac:dyDescent="0.25">
      <c r="A119" s="51"/>
      <c r="B119" s="71"/>
      <c r="C119" s="14">
        <v>110</v>
      </c>
      <c r="D119" s="19">
        <v>0</v>
      </c>
      <c r="E119" s="20">
        <f t="shared" si="1"/>
        <v>0</v>
      </c>
      <c r="F119" s="21">
        <f>янв.24!H117+фев.24!H117+мар.24!H117+апр.24!H117+май.24!H117+июн.24!H117+июл.24!H117+авг.24!H117+сен.24!H117+окт.24!H117+ноя.24!H117+дек.24!H117</f>
        <v>0</v>
      </c>
      <c r="G119" s="8">
        <f>янв.24!G117</f>
        <v>0</v>
      </c>
      <c r="H119" s="8">
        <f>фев.24!G117</f>
        <v>0</v>
      </c>
      <c r="I119" s="8">
        <f>мар.24!G117</f>
        <v>0</v>
      </c>
      <c r="J119" s="8">
        <f>апр.24!G117</f>
        <v>0</v>
      </c>
      <c r="K119" s="8">
        <f>май.24!G117</f>
        <v>0</v>
      </c>
      <c r="L119" s="8">
        <f>июн.24!G117</f>
        <v>0</v>
      </c>
      <c r="M119" s="8">
        <f>июл.24!G117</f>
        <v>0</v>
      </c>
      <c r="N119" s="8">
        <f>авг.24!G117</f>
        <v>0</v>
      </c>
      <c r="O119" s="8">
        <f>сен.24!G117</f>
        <v>0</v>
      </c>
      <c r="P119" s="8">
        <f>окт.24!G117</f>
        <v>0</v>
      </c>
      <c r="Q119" s="8">
        <f>ноя.24!G117</f>
        <v>0</v>
      </c>
      <c r="R119" s="8">
        <f>дек.24!G117</f>
        <v>0</v>
      </c>
    </row>
    <row r="120" spans="1:18" x14ac:dyDescent="0.25">
      <c r="A120" s="51"/>
      <c r="B120" s="71"/>
      <c r="C120" s="14">
        <v>111</v>
      </c>
      <c r="D120" s="19">
        <v>0</v>
      </c>
      <c r="E120" s="20">
        <f t="shared" si="1"/>
        <v>0</v>
      </c>
      <c r="F120" s="21">
        <f>янв.24!H118+фев.24!H118+мар.24!H118+апр.24!H118+май.24!H118+июн.24!H118+июл.24!H118+авг.24!H118+сен.24!H118+окт.24!H118+ноя.24!H118+дек.24!H118</f>
        <v>0</v>
      </c>
      <c r="G120" s="8">
        <f>янв.24!G118</f>
        <v>0</v>
      </c>
      <c r="H120" s="8">
        <f>фев.24!G118</f>
        <v>0</v>
      </c>
      <c r="I120" s="8">
        <f>мар.24!G118</f>
        <v>0</v>
      </c>
      <c r="J120" s="8">
        <f>апр.24!G118</f>
        <v>0</v>
      </c>
      <c r="K120" s="8">
        <f>май.24!G118</f>
        <v>0</v>
      </c>
      <c r="L120" s="8">
        <f>июн.24!G118</f>
        <v>0</v>
      </c>
      <c r="M120" s="8">
        <f>июл.24!G118</f>
        <v>0</v>
      </c>
      <c r="N120" s="8">
        <f>авг.24!G118</f>
        <v>0</v>
      </c>
      <c r="O120" s="8">
        <f>сен.24!G118</f>
        <v>0</v>
      </c>
      <c r="P120" s="8">
        <f>окт.24!G118</f>
        <v>0</v>
      </c>
      <c r="Q120" s="8">
        <f>ноя.24!G118</f>
        <v>0</v>
      </c>
      <c r="R120" s="8">
        <f>дек.24!G118</f>
        <v>0</v>
      </c>
    </row>
    <row r="121" spans="1:18" x14ac:dyDescent="0.25">
      <c r="A121" s="51"/>
      <c r="B121" s="71"/>
      <c r="C121" s="14">
        <v>112</v>
      </c>
      <c r="D121" s="19">
        <v>-203.61</v>
      </c>
      <c r="E121" s="20">
        <f t="shared" si="1"/>
        <v>-203.61</v>
      </c>
      <c r="F121" s="21">
        <f>янв.24!H119+фев.24!H119+мар.24!H119+апр.24!H119+май.24!H119+июн.24!H119+июл.24!H119+авг.24!H119+сен.24!H119+окт.24!H119+ноя.24!H119+дек.24!H119</f>
        <v>0</v>
      </c>
      <c r="G121" s="8">
        <f>янв.24!G119</f>
        <v>0</v>
      </c>
      <c r="H121" s="8">
        <f>фев.24!G119</f>
        <v>0</v>
      </c>
      <c r="I121" s="8">
        <f>мар.24!G119</f>
        <v>0</v>
      </c>
      <c r="J121" s="8">
        <f>апр.24!G119</f>
        <v>0</v>
      </c>
      <c r="K121" s="8">
        <f>май.24!G119</f>
        <v>0</v>
      </c>
      <c r="L121" s="8">
        <f>июн.24!G119</f>
        <v>0</v>
      </c>
      <c r="M121" s="8">
        <f>июл.24!G119</f>
        <v>0</v>
      </c>
      <c r="N121" s="8">
        <f>авг.24!G119</f>
        <v>0</v>
      </c>
      <c r="O121" s="8">
        <f>сен.24!G119</f>
        <v>0</v>
      </c>
      <c r="P121" s="8">
        <f>окт.24!G119</f>
        <v>0</v>
      </c>
      <c r="Q121" s="8">
        <f>ноя.24!G119</f>
        <v>0</v>
      </c>
      <c r="R121" s="8">
        <f>дек.24!G119</f>
        <v>0</v>
      </c>
    </row>
    <row r="122" spans="1:18" x14ac:dyDescent="0.25">
      <c r="A122" s="51"/>
      <c r="B122" s="71" t="s">
        <v>132</v>
      </c>
      <c r="C122" s="14">
        <v>113</v>
      </c>
      <c r="D122" s="19">
        <v>-5443.8900000000021</v>
      </c>
      <c r="E122" s="20">
        <f t="shared" si="1"/>
        <v>-12601.590000000002</v>
      </c>
      <c r="F122" s="21">
        <f>янв.24!H120+фев.24!H120+мар.24!H120+апр.24!H120+май.24!H120+июн.24!H120+июл.24!H120+авг.24!H120+сен.24!H120+окт.24!H120+ноя.24!H120+дек.24!H120</f>
        <v>6000</v>
      </c>
      <c r="G122" s="8">
        <f>янв.24!G120</f>
        <v>0</v>
      </c>
      <c r="H122" s="8">
        <f>фев.24!G120</f>
        <v>26.84</v>
      </c>
      <c r="I122" s="8">
        <f>мар.24!G120</f>
        <v>0</v>
      </c>
      <c r="J122" s="8">
        <f>апр.24!G120</f>
        <v>0</v>
      </c>
      <c r="K122" s="8">
        <f>май.24!G120</f>
        <v>979.66</v>
      </c>
      <c r="L122" s="8">
        <f>июн.24!G120</f>
        <v>972.95</v>
      </c>
      <c r="M122" s="8">
        <f>июл.24!G120</f>
        <v>1040.8599999999999</v>
      </c>
      <c r="N122" s="8">
        <f>авг.24!G120</f>
        <v>1920.46</v>
      </c>
      <c r="O122" s="8">
        <f>сен.24!G120</f>
        <v>1803.18</v>
      </c>
      <c r="P122" s="8">
        <f>окт.24!G120</f>
        <v>6413.75</v>
      </c>
      <c r="Q122" s="8">
        <f>ноя.24!G120</f>
        <v>0</v>
      </c>
      <c r="R122" s="8">
        <f>дек.24!G120</f>
        <v>0</v>
      </c>
    </row>
    <row r="123" spans="1:18" x14ac:dyDescent="0.25">
      <c r="A123" s="51"/>
      <c r="B123" s="71" t="s">
        <v>167</v>
      </c>
      <c r="C123" s="14">
        <v>114</v>
      </c>
      <c r="D123" s="19">
        <v>0</v>
      </c>
      <c r="E123" s="20">
        <f t="shared" si="1"/>
        <v>0</v>
      </c>
      <c r="F123" s="21">
        <f>янв.24!H121+фев.24!H121+мар.24!H121+апр.24!H121+май.24!H121+июн.24!H121+июл.24!H121+авг.24!H121+сен.24!H121+окт.24!H121+ноя.24!H121+дек.24!H121</f>
        <v>0</v>
      </c>
      <c r="G123" s="8">
        <f>янв.24!G121</f>
        <v>0</v>
      </c>
      <c r="H123" s="8">
        <f>фев.24!G121</f>
        <v>0</v>
      </c>
      <c r="I123" s="8">
        <f>мар.24!G121</f>
        <v>0</v>
      </c>
      <c r="J123" s="8">
        <f>апр.24!G121</f>
        <v>0</v>
      </c>
      <c r="K123" s="8">
        <f>май.24!G121</f>
        <v>0</v>
      </c>
      <c r="L123" s="8">
        <f>июн.24!G121</f>
        <v>0</v>
      </c>
      <c r="M123" s="8">
        <f>июл.24!G121</f>
        <v>0</v>
      </c>
      <c r="N123" s="8">
        <f>авг.24!G121</f>
        <v>0</v>
      </c>
      <c r="O123" s="8">
        <f>сен.24!G121</f>
        <v>0</v>
      </c>
      <c r="P123" s="8">
        <f>окт.24!G121</f>
        <v>0</v>
      </c>
      <c r="Q123" s="8">
        <f>ноя.24!G121</f>
        <v>0</v>
      </c>
      <c r="R123" s="8">
        <f>дек.24!G121</f>
        <v>0</v>
      </c>
    </row>
    <row r="124" spans="1:18" x14ac:dyDescent="0.25">
      <c r="A124" s="51"/>
      <c r="B124" s="71"/>
      <c r="C124" s="14">
        <v>115</v>
      </c>
      <c r="D124" s="19">
        <v>0</v>
      </c>
      <c r="E124" s="20">
        <f t="shared" si="1"/>
        <v>0</v>
      </c>
      <c r="F124" s="21">
        <f>янв.24!H122+фев.24!H122+мар.24!H122+апр.24!H122+май.24!H122+июн.24!H122+июл.24!H122+авг.24!H122+сен.24!H122+окт.24!H122+ноя.24!H122+дек.24!H122</f>
        <v>0</v>
      </c>
      <c r="G124" s="8">
        <f>янв.24!G122</f>
        <v>0</v>
      </c>
      <c r="H124" s="8">
        <f>фев.24!G122</f>
        <v>0</v>
      </c>
      <c r="I124" s="8">
        <f>мар.24!G122</f>
        <v>0</v>
      </c>
      <c r="J124" s="8">
        <f>апр.24!G122</f>
        <v>0</v>
      </c>
      <c r="K124" s="8">
        <f>май.24!G122</f>
        <v>0</v>
      </c>
      <c r="L124" s="8">
        <f>июн.24!G122</f>
        <v>0</v>
      </c>
      <c r="M124" s="8">
        <f>июл.24!G122</f>
        <v>0</v>
      </c>
      <c r="N124" s="8">
        <f>авг.24!G122</f>
        <v>0</v>
      </c>
      <c r="O124" s="8">
        <f>сен.24!G122</f>
        <v>0</v>
      </c>
      <c r="P124" s="8">
        <f>окт.24!G122</f>
        <v>0</v>
      </c>
      <c r="Q124" s="8">
        <f>ноя.24!G122</f>
        <v>0</v>
      </c>
      <c r="R124" s="8">
        <f>дек.24!G122</f>
        <v>0</v>
      </c>
    </row>
    <row r="125" spans="1:18" x14ac:dyDescent="0.25">
      <c r="A125" s="51"/>
      <c r="B125" s="71"/>
      <c r="C125" s="14">
        <v>116</v>
      </c>
      <c r="D125" s="19">
        <v>0</v>
      </c>
      <c r="E125" s="20">
        <f t="shared" si="1"/>
        <v>0</v>
      </c>
      <c r="F125" s="21">
        <f>янв.24!H123+фев.24!H123+мар.24!H123+апр.24!H123+май.24!H123+июн.24!H123+июл.24!H123+авг.24!H123+сен.24!H123+окт.24!H123+ноя.24!H123+дек.24!H123</f>
        <v>0</v>
      </c>
      <c r="G125" s="8">
        <f>янв.24!G123</f>
        <v>0</v>
      </c>
      <c r="H125" s="8">
        <f>фев.24!G123</f>
        <v>0</v>
      </c>
      <c r="I125" s="8">
        <f>мар.24!G123</f>
        <v>0</v>
      </c>
      <c r="J125" s="8">
        <f>апр.24!G123</f>
        <v>0</v>
      </c>
      <c r="K125" s="8">
        <f>май.24!G123</f>
        <v>0</v>
      </c>
      <c r="L125" s="8">
        <f>июн.24!G123</f>
        <v>0</v>
      </c>
      <c r="M125" s="8">
        <f>июл.24!G123</f>
        <v>0</v>
      </c>
      <c r="N125" s="8">
        <f>авг.24!G123</f>
        <v>0</v>
      </c>
      <c r="O125" s="8">
        <f>сен.24!G123</f>
        <v>0</v>
      </c>
      <c r="P125" s="8">
        <f>окт.24!G123</f>
        <v>0</v>
      </c>
      <c r="Q125" s="8">
        <f>ноя.24!G123</f>
        <v>0</v>
      </c>
      <c r="R125" s="8">
        <f>дек.24!G123</f>
        <v>0</v>
      </c>
    </row>
    <row r="126" spans="1:18" x14ac:dyDescent="0.25">
      <c r="A126" s="51"/>
      <c r="B126" s="71"/>
      <c r="C126" s="14">
        <v>117</v>
      </c>
      <c r="D126" s="19">
        <v>-2092.1299999999992</v>
      </c>
      <c r="E126" s="20">
        <f t="shared" si="1"/>
        <v>-0.16999999999552529</v>
      </c>
      <c r="F126" s="21">
        <f>янв.24!H124+фев.24!H124+мар.24!H124+апр.24!H124+май.24!H124+июн.24!H124+июл.24!H124+авг.24!H124+сен.24!H124+окт.24!H124+ноя.24!H124+дек.24!H124</f>
        <v>17813</v>
      </c>
      <c r="G126" s="8">
        <f>янв.24!G124</f>
        <v>0</v>
      </c>
      <c r="H126" s="8">
        <f>фев.24!G124</f>
        <v>6.71</v>
      </c>
      <c r="I126" s="8">
        <f>мар.24!G124</f>
        <v>0</v>
      </c>
      <c r="J126" s="8">
        <f>апр.24!G124</f>
        <v>261.69</v>
      </c>
      <c r="K126" s="8">
        <f>май.24!G124</f>
        <v>375.76</v>
      </c>
      <c r="L126" s="8">
        <f>июн.24!G124</f>
        <v>2469.2800000000002</v>
      </c>
      <c r="M126" s="8">
        <f>июл.24!G124</f>
        <v>2624.14</v>
      </c>
      <c r="N126" s="8">
        <f>авг.24!G124</f>
        <v>4134.12</v>
      </c>
      <c r="O126" s="8">
        <f>сен.24!G124</f>
        <v>1480.66</v>
      </c>
      <c r="P126" s="8">
        <f>окт.24!G124</f>
        <v>2462.88</v>
      </c>
      <c r="Q126" s="8">
        <f>ноя.24!G124</f>
        <v>1905.8</v>
      </c>
      <c r="R126" s="8">
        <f>дек.24!G124</f>
        <v>0</v>
      </c>
    </row>
    <row r="127" spans="1:18" x14ac:dyDescent="0.25">
      <c r="A127" s="51"/>
      <c r="B127" s="71"/>
      <c r="C127" s="14">
        <v>118</v>
      </c>
      <c r="D127" s="19">
        <v>2006.8300000000004</v>
      </c>
      <c r="E127" s="20">
        <f t="shared" si="1"/>
        <v>2021.0700000000004</v>
      </c>
      <c r="F127" s="21">
        <f>янв.24!H125+фев.24!H125+мар.24!H125+апр.24!H125+май.24!H125+июн.24!H125+июл.24!H125+авг.24!H125+сен.24!H125+окт.24!H125+ноя.24!H125+дек.24!H125</f>
        <v>1500</v>
      </c>
      <c r="G127" s="8">
        <f>янв.24!G125</f>
        <v>26.84</v>
      </c>
      <c r="H127" s="8">
        <f>фев.24!G125</f>
        <v>26.84</v>
      </c>
      <c r="I127" s="8">
        <f>мар.24!G125</f>
        <v>0</v>
      </c>
      <c r="J127" s="8">
        <f>апр.24!G125</f>
        <v>254.98</v>
      </c>
      <c r="K127" s="8">
        <f>май.24!G125</f>
        <v>295.24</v>
      </c>
      <c r="L127" s="8">
        <f>июн.24!G125</f>
        <v>134.19999999999999</v>
      </c>
      <c r="M127" s="8">
        <f>июл.24!G125</f>
        <v>161.26</v>
      </c>
      <c r="N127" s="8">
        <f>авг.24!G125</f>
        <v>293.2</v>
      </c>
      <c r="O127" s="8">
        <f>сен.24!G125</f>
        <v>21.990000000000002</v>
      </c>
      <c r="P127" s="8">
        <f>окт.24!G125</f>
        <v>263.88</v>
      </c>
      <c r="Q127" s="8">
        <f>ноя.24!G125</f>
        <v>7.33</v>
      </c>
      <c r="R127" s="8">
        <f>дек.24!G125</f>
        <v>0</v>
      </c>
    </row>
    <row r="128" spans="1:18" x14ac:dyDescent="0.25">
      <c r="A128" s="51"/>
      <c r="B128" s="71" t="s">
        <v>49</v>
      </c>
      <c r="C128" s="14">
        <v>119</v>
      </c>
      <c r="D128" s="19">
        <v>1835.33</v>
      </c>
      <c r="E128" s="20">
        <f t="shared" si="1"/>
        <v>1655.9099999999999</v>
      </c>
      <c r="F128" s="21">
        <f>янв.24!H126+фев.24!H126+мар.24!H126+апр.24!H126+май.24!H126+июн.24!H126+июл.24!H126+авг.24!H126+сен.24!H126+окт.24!H126+ноя.24!H126+дек.24!H126</f>
        <v>0</v>
      </c>
      <c r="G128" s="8">
        <f>янв.24!G126</f>
        <v>0</v>
      </c>
      <c r="H128" s="8">
        <f>фев.24!G126</f>
        <v>0</v>
      </c>
      <c r="I128" s="8">
        <f>мар.24!G126</f>
        <v>0</v>
      </c>
      <c r="J128" s="8">
        <f>апр.24!G126</f>
        <v>0</v>
      </c>
      <c r="K128" s="8">
        <f>май.24!G126</f>
        <v>73.81</v>
      </c>
      <c r="L128" s="8">
        <f>июн.24!G126</f>
        <v>46.97</v>
      </c>
      <c r="M128" s="8">
        <f>июл.24!G126</f>
        <v>29.32</v>
      </c>
      <c r="N128" s="8">
        <f>авг.24!G126</f>
        <v>7.33</v>
      </c>
      <c r="O128" s="8">
        <f>сен.24!G126</f>
        <v>21.990000000000002</v>
      </c>
      <c r="P128" s="8">
        <f>окт.24!G126</f>
        <v>0</v>
      </c>
      <c r="Q128" s="8">
        <f>ноя.24!G126</f>
        <v>0</v>
      </c>
      <c r="R128" s="8">
        <f>дек.24!G126</f>
        <v>0</v>
      </c>
    </row>
    <row r="129" spans="1:18" x14ac:dyDescent="0.25">
      <c r="A129" s="51"/>
      <c r="B129" s="71" t="s">
        <v>59</v>
      </c>
      <c r="C129" s="14">
        <v>120</v>
      </c>
      <c r="D129" s="19">
        <v>0</v>
      </c>
      <c r="E129" s="20">
        <f t="shared" si="1"/>
        <v>0</v>
      </c>
      <c r="F129" s="21">
        <f>янв.24!H127+фев.24!H127+мар.24!H127+апр.24!H127+май.24!H127+июн.24!H127+июл.24!H127+авг.24!H127+сен.24!H127+окт.24!H127+ноя.24!H127+дек.24!H127</f>
        <v>0</v>
      </c>
      <c r="G129" s="8">
        <f>янв.24!G127</f>
        <v>0</v>
      </c>
      <c r="H129" s="8">
        <f>фев.24!G127</f>
        <v>0</v>
      </c>
      <c r="I129" s="8">
        <f>мар.24!G127</f>
        <v>0</v>
      </c>
      <c r="J129" s="8">
        <f>апр.24!G127</f>
        <v>0</v>
      </c>
      <c r="K129" s="8">
        <f>май.24!G127</f>
        <v>0</v>
      </c>
      <c r="L129" s="8">
        <f>июн.24!G127</f>
        <v>0</v>
      </c>
      <c r="M129" s="8">
        <f>июл.24!G127</f>
        <v>0</v>
      </c>
      <c r="N129" s="8">
        <f>авг.24!G127</f>
        <v>0</v>
      </c>
      <c r="O129" s="8">
        <f>сен.24!G127</f>
        <v>0</v>
      </c>
      <c r="P129" s="8">
        <f>окт.24!G127</f>
        <v>0</v>
      </c>
      <c r="Q129" s="8">
        <f>ноя.24!G127</f>
        <v>0</v>
      </c>
      <c r="R129" s="8">
        <f>дек.24!G127</f>
        <v>0</v>
      </c>
    </row>
    <row r="130" spans="1:18" x14ac:dyDescent="0.25">
      <c r="A130" s="51"/>
      <c r="B130" s="71" t="s">
        <v>166</v>
      </c>
      <c r="C130" s="14">
        <v>121</v>
      </c>
      <c r="D130" s="19">
        <v>-686.80999999999949</v>
      </c>
      <c r="E130" s="20">
        <f t="shared" si="1"/>
        <v>-1916.2299999999998</v>
      </c>
      <c r="F130" s="21">
        <f>янв.24!H128+фев.24!H128+мар.24!H128+апр.24!H128+май.24!H128+июн.24!H128+июл.24!H128+авг.24!H128+сен.24!H128+окт.24!H128+ноя.24!H128+дек.24!H128</f>
        <v>2000</v>
      </c>
      <c r="G130" s="8">
        <f>янв.24!G128</f>
        <v>0</v>
      </c>
      <c r="H130" s="8">
        <f>фев.24!G128</f>
        <v>375.76</v>
      </c>
      <c r="I130" s="8">
        <f>мар.24!G128</f>
        <v>0</v>
      </c>
      <c r="J130" s="8">
        <f>апр.24!G128</f>
        <v>483.12</v>
      </c>
      <c r="K130" s="8">
        <f>май.24!G128</f>
        <v>429.44</v>
      </c>
      <c r="L130" s="8">
        <f>июн.24!G128</f>
        <v>93.94</v>
      </c>
      <c r="M130" s="8">
        <f>июл.24!G128</f>
        <v>168.59</v>
      </c>
      <c r="N130" s="8">
        <f>авг.24!G128</f>
        <v>58.64</v>
      </c>
      <c r="O130" s="8">
        <f>сен.24!G128</f>
        <v>278.54000000000002</v>
      </c>
      <c r="P130" s="8">
        <f>окт.24!G128</f>
        <v>322.52</v>
      </c>
      <c r="Q130" s="8">
        <f>ноя.24!G128</f>
        <v>1018.87</v>
      </c>
      <c r="R130" s="8">
        <f>дек.24!G128</f>
        <v>0</v>
      </c>
    </row>
    <row r="131" spans="1:18" x14ac:dyDescent="0.25">
      <c r="A131" s="51"/>
      <c r="B131" s="71"/>
      <c r="C131" s="14">
        <v>122</v>
      </c>
      <c r="D131" s="19">
        <v>0</v>
      </c>
      <c r="E131" s="20">
        <f t="shared" si="1"/>
        <v>0</v>
      </c>
      <c r="F131" s="21">
        <f>янв.24!H129+фев.24!H129+мар.24!H129+апр.24!H129+май.24!H129+июн.24!H129+июл.24!H129+авг.24!H129+сен.24!H129+окт.24!H129+ноя.24!H129+дек.24!H129</f>
        <v>0</v>
      </c>
      <c r="G131" s="8">
        <f>янв.24!G129</f>
        <v>0</v>
      </c>
      <c r="H131" s="8">
        <f>фев.24!G129</f>
        <v>0</v>
      </c>
      <c r="I131" s="8">
        <f>мар.24!G129</f>
        <v>0</v>
      </c>
      <c r="J131" s="8">
        <f>апр.24!G129</f>
        <v>0</v>
      </c>
      <c r="K131" s="8">
        <f>май.24!G129</f>
        <v>0</v>
      </c>
      <c r="L131" s="8">
        <f>июн.24!G129</f>
        <v>0</v>
      </c>
      <c r="M131" s="8">
        <f>июл.24!G129</f>
        <v>0</v>
      </c>
      <c r="N131" s="8">
        <f>авг.24!G129</f>
        <v>0</v>
      </c>
      <c r="O131" s="8">
        <f>сен.24!G129</f>
        <v>0</v>
      </c>
      <c r="P131" s="8">
        <f>окт.24!G129</f>
        <v>0</v>
      </c>
      <c r="Q131" s="8">
        <f>ноя.24!G129</f>
        <v>0</v>
      </c>
      <c r="R131" s="8">
        <f>дек.24!G129</f>
        <v>0</v>
      </c>
    </row>
    <row r="132" spans="1:18" x14ac:dyDescent="0.25">
      <c r="A132" s="51"/>
      <c r="B132" s="71"/>
      <c r="C132" s="14">
        <v>123</v>
      </c>
      <c r="D132" s="19">
        <v>-17.79</v>
      </c>
      <c r="E132" s="20">
        <f t="shared" si="1"/>
        <v>-3.129999999999999</v>
      </c>
      <c r="F132" s="21">
        <f>янв.24!H130+фев.24!H130+мар.24!H130+апр.24!H130+май.24!H130+июн.24!H130+июл.24!H130+авг.24!H130+сен.24!H130+окт.24!H130+ноя.24!H130+дек.24!H130</f>
        <v>0</v>
      </c>
      <c r="G132" s="8">
        <f>янв.24!G130</f>
        <v>0</v>
      </c>
      <c r="H132" s="8">
        <f>фев.24!G130</f>
        <v>0</v>
      </c>
      <c r="I132" s="8">
        <f>мар.24!G130</f>
        <v>0</v>
      </c>
      <c r="J132" s="8">
        <f>апр.24!G130</f>
        <v>0</v>
      </c>
      <c r="K132" s="8">
        <f>май.24!G130</f>
        <v>0</v>
      </c>
      <c r="L132" s="8">
        <f>июн.24!G130</f>
        <v>0</v>
      </c>
      <c r="M132" s="8">
        <f>июл.24!G130</f>
        <v>-14.66</v>
      </c>
      <c r="N132" s="8">
        <f>авг.24!G130</f>
        <v>0</v>
      </c>
      <c r="O132" s="8">
        <f>сен.24!G130</f>
        <v>0</v>
      </c>
      <c r="P132" s="8">
        <f>окт.24!G130</f>
        <v>0</v>
      </c>
      <c r="Q132" s="8">
        <f>ноя.24!G130</f>
        <v>0</v>
      </c>
      <c r="R132" s="8">
        <f>дек.24!G130</f>
        <v>0</v>
      </c>
    </row>
    <row r="133" spans="1:18" x14ac:dyDescent="0.25">
      <c r="A133" s="51"/>
      <c r="B133" s="71" t="s">
        <v>123</v>
      </c>
      <c r="C133" s="14">
        <v>124</v>
      </c>
      <c r="D133" s="19">
        <v>342.44000000000096</v>
      </c>
      <c r="E133" s="20">
        <f t="shared" si="1"/>
        <v>39.4800000000007</v>
      </c>
      <c r="F133" s="21">
        <f>янв.24!H131+фев.24!H131+мар.24!H131+апр.24!H131+май.24!H131+июн.24!H131+июл.24!H131+авг.24!H131+сен.24!H131+окт.24!H131+ноя.24!H131+дек.24!H131</f>
        <v>1400</v>
      </c>
      <c r="G133" s="8">
        <f>янв.24!G131</f>
        <v>6.71</v>
      </c>
      <c r="H133" s="8">
        <f>фев.24!G131</f>
        <v>13.42</v>
      </c>
      <c r="I133" s="8">
        <f>мар.24!G131</f>
        <v>13.42</v>
      </c>
      <c r="J133" s="8">
        <f>апр.24!G131</f>
        <v>53.68</v>
      </c>
      <c r="K133" s="8">
        <f>май.24!G131</f>
        <v>630.74</v>
      </c>
      <c r="L133" s="8">
        <f>июн.24!G131</f>
        <v>208.01</v>
      </c>
      <c r="M133" s="8">
        <f>июл.24!G131</f>
        <v>285.87</v>
      </c>
      <c r="N133" s="8">
        <f>авг.24!G131</f>
        <v>205.24</v>
      </c>
      <c r="O133" s="8">
        <f>сен.24!G131</f>
        <v>219.9</v>
      </c>
      <c r="P133" s="8">
        <f>окт.24!G131</f>
        <v>65.97</v>
      </c>
      <c r="Q133" s="8">
        <f>ноя.24!G131</f>
        <v>0</v>
      </c>
      <c r="R133" s="8">
        <f>дек.24!G131</f>
        <v>0</v>
      </c>
    </row>
    <row r="134" spans="1:18" x14ac:dyDescent="0.25">
      <c r="A134" s="51"/>
      <c r="B134" s="71"/>
      <c r="C134" s="14">
        <v>125</v>
      </c>
      <c r="D134" s="19">
        <v>0</v>
      </c>
      <c r="E134" s="20">
        <f t="shared" si="1"/>
        <v>0</v>
      </c>
      <c r="F134" s="21">
        <f>янв.24!H132+фев.24!H132+мар.24!H132+апр.24!H132+май.24!H132+июн.24!H132+июл.24!H132+авг.24!H132+сен.24!H132+окт.24!H132+ноя.24!H132+дек.24!H132</f>
        <v>0</v>
      </c>
      <c r="G134" s="8">
        <f>янв.24!G132</f>
        <v>0</v>
      </c>
      <c r="H134" s="8">
        <f>фев.24!G132</f>
        <v>0</v>
      </c>
      <c r="I134" s="8">
        <f>мар.24!G132</f>
        <v>0</v>
      </c>
      <c r="J134" s="8">
        <f>апр.24!G132</f>
        <v>0</v>
      </c>
      <c r="K134" s="8">
        <f>май.24!G132</f>
        <v>0</v>
      </c>
      <c r="L134" s="8">
        <f>июн.24!G132</f>
        <v>0</v>
      </c>
      <c r="M134" s="8">
        <f>июл.24!G132</f>
        <v>0</v>
      </c>
      <c r="N134" s="8">
        <f>авг.24!G132</f>
        <v>0</v>
      </c>
      <c r="O134" s="8">
        <f>сен.24!G132</f>
        <v>0</v>
      </c>
      <c r="P134" s="8">
        <f>окт.24!G132</f>
        <v>0</v>
      </c>
      <c r="Q134" s="8">
        <f>ноя.24!G132</f>
        <v>0</v>
      </c>
      <c r="R134" s="8">
        <f>дек.24!G132</f>
        <v>0</v>
      </c>
    </row>
    <row r="135" spans="1:18" x14ac:dyDescent="0.25">
      <c r="A135" s="51"/>
      <c r="B135" s="71"/>
      <c r="C135" s="14">
        <v>126</v>
      </c>
      <c r="D135" s="19">
        <v>0</v>
      </c>
      <c r="E135" s="20">
        <f t="shared" si="1"/>
        <v>0</v>
      </c>
      <c r="F135" s="21">
        <f>янв.24!H133+фев.24!H133+мар.24!H133+апр.24!H133+май.24!H133+июн.24!H133+июл.24!H133+авг.24!H133+сен.24!H133+окт.24!H133+ноя.24!H133+дек.24!H133</f>
        <v>0</v>
      </c>
      <c r="G135" s="8">
        <f>янв.24!G133</f>
        <v>0</v>
      </c>
      <c r="H135" s="8">
        <f>фев.24!G133</f>
        <v>0</v>
      </c>
      <c r="I135" s="8">
        <f>мар.24!G133</f>
        <v>0</v>
      </c>
      <c r="J135" s="8">
        <f>апр.24!G133</f>
        <v>0</v>
      </c>
      <c r="K135" s="8">
        <f>май.24!G133</f>
        <v>0</v>
      </c>
      <c r="L135" s="8">
        <f>июн.24!G133</f>
        <v>0</v>
      </c>
      <c r="M135" s="8">
        <f>июл.24!G133</f>
        <v>0</v>
      </c>
      <c r="N135" s="8">
        <f>авг.24!G133</f>
        <v>0</v>
      </c>
      <c r="O135" s="8">
        <f>сен.24!G133</f>
        <v>0</v>
      </c>
      <c r="P135" s="8">
        <f>окт.24!G133</f>
        <v>0</v>
      </c>
      <c r="Q135" s="8">
        <f>ноя.24!G133</f>
        <v>0</v>
      </c>
      <c r="R135" s="8">
        <f>дек.24!G133</f>
        <v>0</v>
      </c>
    </row>
    <row r="136" spans="1:18" x14ac:dyDescent="0.25">
      <c r="A136" s="51"/>
      <c r="B136" s="71"/>
      <c r="C136" s="14">
        <v>127</v>
      </c>
      <c r="D136" s="19">
        <v>0</v>
      </c>
      <c r="E136" s="20">
        <f t="shared" si="1"/>
        <v>0</v>
      </c>
      <c r="F136" s="21">
        <f>янв.24!H134+фев.24!H134+мар.24!H134+апр.24!H134+май.24!H134+июн.24!H134+июл.24!H134+авг.24!H134+сен.24!H134+окт.24!H134+ноя.24!H134+дек.24!H134</f>
        <v>0</v>
      </c>
      <c r="G136" s="8">
        <f>янв.24!G134</f>
        <v>0</v>
      </c>
      <c r="H136" s="8">
        <f>фев.24!G134</f>
        <v>0</v>
      </c>
      <c r="I136" s="8">
        <f>мар.24!G134</f>
        <v>0</v>
      </c>
      <c r="J136" s="8">
        <f>апр.24!G134</f>
        <v>0</v>
      </c>
      <c r="K136" s="8">
        <f>май.24!G134</f>
        <v>0</v>
      </c>
      <c r="L136" s="8">
        <f>июн.24!G134</f>
        <v>0</v>
      </c>
      <c r="M136" s="8">
        <f>июл.24!G134</f>
        <v>0</v>
      </c>
      <c r="N136" s="8">
        <f>авг.24!G134</f>
        <v>0</v>
      </c>
      <c r="O136" s="8">
        <f>сен.24!G134</f>
        <v>0</v>
      </c>
      <c r="P136" s="8">
        <f>окт.24!G134</f>
        <v>0</v>
      </c>
      <c r="Q136" s="8">
        <f>ноя.24!G134</f>
        <v>0</v>
      </c>
      <c r="R136" s="8">
        <f>дек.24!G134</f>
        <v>0</v>
      </c>
    </row>
    <row r="137" spans="1:18" x14ac:dyDescent="0.25">
      <c r="A137" s="51"/>
      <c r="B137" s="71"/>
      <c r="C137" s="14">
        <v>128</v>
      </c>
      <c r="D137" s="19">
        <v>0</v>
      </c>
      <c r="E137" s="20">
        <f t="shared" si="1"/>
        <v>0</v>
      </c>
      <c r="F137" s="21">
        <f>янв.24!H135+фев.24!H135+мар.24!H135+апр.24!H135+май.24!H135+июн.24!H135+июл.24!H135+авг.24!H135+сен.24!H135+окт.24!H135+ноя.24!H135+дек.24!H135</f>
        <v>0</v>
      </c>
      <c r="G137" s="8">
        <f>янв.24!G135</f>
        <v>0</v>
      </c>
      <c r="H137" s="8">
        <f>фев.24!G135</f>
        <v>0</v>
      </c>
      <c r="I137" s="8">
        <f>мар.24!G135</f>
        <v>0</v>
      </c>
      <c r="J137" s="8">
        <f>апр.24!G135</f>
        <v>0</v>
      </c>
      <c r="K137" s="8">
        <f>май.24!G135</f>
        <v>0</v>
      </c>
      <c r="L137" s="8">
        <f>июн.24!G135</f>
        <v>0</v>
      </c>
      <c r="M137" s="8">
        <f>июл.24!G135</f>
        <v>0</v>
      </c>
      <c r="N137" s="8">
        <f>авг.24!G135</f>
        <v>0</v>
      </c>
      <c r="O137" s="8">
        <f>сен.24!G135</f>
        <v>0</v>
      </c>
      <c r="P137" s="8">
        <f>окт.24!G135</f>
        <v>0</v>
      </c>
      <c r="Q137" s="8">
        <f>ноя.24!G135</f>
        <v>0</v>
      </c>
      <c r="R137" s="8">
        <f>дек.24!G135</f>
        <v>0</v>
      </c>
    </row>
    <row r="138" spans="1:18" x14ac:dyDescent="0.25">
      <c r="A138" s="51"/>
      <c r="B138" s="71" t="s">
        <v>188</v>
      </c>
      <c r="C138" s="14">
        <v>129</v>
      </c>
      <c r="D138" s="19">
        <v>1099.5299999999995</v>
      </c>
      <c r="E138" s="20">
        <f t="shared" ref="E138:E204" si="2">F138-G138-H138-I138-J138-K138-L138-M138-N138-O138-P138-Q138-R138+D138</f>
        <v>3524.2799999999997</v>
      </c>
      <c r="F138" s="21">
        <f>янв.24!H136+фев.24!H136+мар.24!H136+апр.24!H136+май.24!H136+июн.24!H136+июл.24!H136+авг.24!H136+сен.24!H136+окт.24!H136+ноя.24!H136+дек.24!H136</f>
        <v>4000</v>
      </c>
      <c r="G138" s="8">
        <f>янв.24!G136</f>
        <v>67.099999999999994</v>
      </c>
      <c r="H138" s="8">
        <f>фев.24!G136</f>
        <v>248.27</v>
      </c>
      <c r="I138" s="8">
        <f>мар.24!G136</f>
        <v>194.59</v>
      </c>
      <c r="J138" s="8">
        <f>апр.24!G136</f>
        <v>261.69</v>
      </c>
      <c r="K138" s="8">
        <f>май.24!G136</f>
        <v>53.68</v>
      </c>
      <c r="L138" s="8">
        <f>июн.24!G136</f>
        <v>134.19999999999999</v>
      </c>
      <c r="M138" s="8">
        <f>июл.24!G136</f>
        <v>212.57</v>
      </c>
      <c r="N138" s="8">
        <f>авг.24!G136</f>
        <v>7.33</v>
      </c>
      <c r="O138" s="8">
        <f>сен.24!G136</f>
        <v>29.32</v>
      </c>
      <c r="P138" s="8">
        <f>окт.24!G136</f>
        <v>190.58</v>
      </c>
      <c r="Q138" s="8">
        <f>ноя.24!G136</f>
        <v>175.92000000000002</v>
      </c>
      <c r="R138" s="8">
        <f>дек.24!G136</f>
        <v>0</v>
      </c>
    </row>
    <row r="139" spans="1:18" x14ac:dyDescent="0.25">
      <c r="A139" s="51"/>
      <c r="B139" s="71" t="s">
        <v>60</v>
      </c>
      <c r="C139" s="14">
        <v>130</v>
      </c>
      <c r="D139" s="19">
        <v>2792.7899999999991</v>
      </c>
      <c r="E139" s="20">
        <f t="shared" si="2"/>
        <v>3539.8699999999976</v>
      </c>
      <c r="F139" s="21">
        <f>янв.24!H137+фев.24!H137+мар.24!H137+апр.24!H137+май.24!H137+июн.24!H137+июл.24!H137+авг.24!H137+сен.24!H137+окт.24!H137+ноя.24!H137+дек.24!H137</f>
        <v>9600</v>
      </c>
      <c r="G139" s="8">
        <f>янв.24!G137</f>
        <v>657.58</v>
      </c>
      <c r="H139" s="8">
        <f>фев.24!G137</f>
        <v>1348.71</v>
      </c>
      <c r="I139" s="8">
        <f>мар.24!G137</f>
        <v>1194.3799999999999</v>
      </c>
      <c r="J139" s="8">
        <f>апр.24!G137</f>
        <v>738.1</v>
      </c>
      <c r="K139" s="8">
        <f>май.24!G137</f>
        <v>1241.3499999999999</v>
      </c>
      <c r="L139" s="8">
        <f>июн.24!G137</f>
        <v>550.22</v>
      </c>
      <c r="M139" s="8">
        <f>июл.24!G137</f>
        <v>711.01</v>
      </c>
      <c r="N139" s="8">
        <f>авг.24!G137</f>
        <v>483.78000000000003</v>
      </c>
      <c r="O139" s="8">
        <f>сен.24!G137</f>
        <v>608.39</v>
      </c>
      <c r="P139" s="8">
        <f>окт.24!G137</f>
        <v>615.72</v>
      </c>
      <c r="Q139" s="8">
        <f>ноя.24!G137</f>
        <v>703.68000000000006</v>
      </c>
      <c r="R139" s="8">
        <f>дек.24!G137</f>
        <v>0</v>
      </c>
    </row>
    <row r="140" spans="1:18" x14ac:dyDescent="0.25">
      <c r="A140" s="51"/>
      <c r="B140" s="71" t="s">
        <v>89</v>
      </c>
      <c r="C140" s="14">
        <v>131</v>
      </c>
      <c r="D140" s="19">
        <v>-376.12000000000035</v>
      </c>
      <c r="E140" s="20">
        <f t="shared" si="2"/>
        <v>0</v>
      </c>
      <c r="F140" s="21">
        <f>янв.24!H138+фев.24!H138+мар.24!H138+апр.24!H138+май.24!H138+июн.24!H138+июл.24!H138+авг.24!H138+сен.24!H138+окт.24!H138+ноя.24!H138+дек.24!H138</f>
        <v>376.12</v>
      </c>
      <c r="G140" s="8">
        <f>янв.24!G138</f>
        <v>0</v>
      </c>
      <c r="H140" s="8">
        <f>фев.24!G138</f>
        <v>0</v>
      </c>
      <c r="I140" s="8">
        <f>мар.24!G138</f>
        <v>0</v>
      </c>
      <c r="J140" s="8">
        <f>апр.24!G138</f>
        <v>0</v>
      </c>
      <c r="K140" s="8">
        <f>май.24!G138</f>
        <v>0</v>
      </c>
      <c r="L140" s="8">
        <f>июн.24!G138</f>
        <v>0</v>
      </c>
      <c r="M140" s="8">
        <f>июл.24!G138</f>
        <v>0</v>
      </c>
      <c r="N140" s="8">
        <f>авг.24!G138</f>
        <v>0</v>
      </c>
      <c r="O140" s="8">
        <f>сен.24!G138</f>
        <v>0</v>
      </c>
      <c r="P140" s="8">
        <f>окт.24!G138</f>
        <v>0</v>
      </c>
      <c r="Q140" s="8">
        <f>ноя.24!G138</f>
        <v>0</v>
      </c>
      <c r="R140" s="8">
        <f>дек.24!G138</f>
        <v>0</v>
      </c>
    </row>
    <row r="141" spans="1:18" x14ac:dyDescent="0.25">
      <c r="A141" s="51"/>
      <c r="B141" s="71" t="s">
        <v>117</v>
      </c>
      <c r="C141" s="14">
        <v>132</v>
      </c>
      <c r="D141" s="19">
        <v>0</v>
      </c>
      <c r="E141" s="20">
        <f t="shared" si="2"/>
        <v>0</v>
      </c>
      <c r="F141" s="21">
        <f>янв.24!H139+фев.24!H139+мар.24!H139+апр.24!H139+май.24!H139+июн.24!H139+июл.24!H139+авг.24!H139+сен.24!H139+окт.24!H139+ноя.24!H139+дек.24!H139</f>
        <v>0</v>
      </c>
      <c r="G141" s="8">
        <f>янв.24!G139</f>
        <v>0</v>
      </c>
      <c r="H141" s="8">
        <f>фев.24!G139</f>
        <v>0</v>
      </c>
      <c r="I141" s="8">
        <f>мар.24!G139</f>
        <v>0</v>
      </c>
      <c r="J141" s="8">
        <f>апр.24!G139</f>
        <v>0</v>
      </c>
      <c r="K141" s="8">
        <f>май.24!G139</f>
        <v>0</v>
      </c>
      <c r="L141" s="8">
        <f>июн.24!G139</f>
        <v>0</v>
      </c>
      <c r="M141" s="8">
        <f>июл.24!G139</f>
        <v>0</v>
      </c>
      <c r="N141" s="8">
        <f>авг.24!G139</f>
        <v>0</v>
      </c>
      <c r="O141" s="8">
        <f>сен.24!G139</f>
        <v>0</v>
      </c>
      <c r="P141" s="8">
        <f>окт.24!G139</f>
        <v>0</v>
      </c>
      <c r="Q141" s="8">
        <f>ноя.24!G139</f>
        <v>0</v>
      </c>
      <c r="R141" s="8">
        <f>дек.24!G139</f>
        <v>0</v>
      </c>
    </row>
    <row r="142" spans="1:18" x14ac:dyDescent="0.25">
      <c r="A142" s="51"/>
      <c r="B142" s="72" t="s">
        <v>165</v>
      </c>
      <c r="C142" s="14">
        <v>133</v>
      </c>
      <c r="D142" s="19">
        <v>82.820000000000135</v>
      </c>
      <c r="E142" s="20">
        <f t="shared" si="2"/>
        <v>-859.17999999999984</v>
      </c>
      <c r="F142" s="21">
        <f>янв.24!H140+фев.24!H140+мар.24!H140+апр.24!H140+май.24!H140+июн.24!H140+июл.24!H140+авг.24!H140+сен.24!H140+окт.24!H140+ноя.24!H140+дек.24!H140</f>
        <v>1700</v>
      </c>
      <c r="G142" s="8">
        <f>янв.24!G140</f>
        <v>362.34</v>
      </c>
      <c r="H142" s="8">
        <f>фев.24!G140</f>
        <v>0</v>
      </c>
      <c r="I142" s="8">
        <f>мар.24!G140</f>
        <v>0</v>
      </c>
      <c r="J142" s="8">
        <f>апр.24!G140</f>
        <v>644.16</v>
      </c>
      <c r="K142" s="8">
        <f>май.24!G140</f>
        <v>161.04</v>
      </c>
      <c r="L142" s="8">
        <f>июн.24!G140</f>
        <v>67.099999999999994</v>
      </c>
      <c r="M142" s="8">
        <f>июл.24!G140</f>
        <v>190.58</v>
      </c>
      <c r="N142" s="8">
        <f>авг.24!G140</f>
        <v>139.27000000000001</v>
      </c>
      <c r="O142" s="8">
        <f>сен.24!G140</f>
        <v>197.91</v>
      </c>
      <c r="P142" s="8">
        <f>окт.24!G140</f>
        <v>535.09</v>
      </c>
      <c r="Q142" s="8">
        <f>ноя.24!G140</f>
        <v>344.51</v>
      </c>
      <c r="R142" s="8">
        <f>дек.24!G140</f>
        <v>0</v>
      </c>
    </row>
    <row r="143" spans="1:18" x14ac:dyDescent="0.25">
      <c r="A143" s="51"/>
      <c r="B143" s="71" t="s">
        <v>172</v>
      </c>
      <c r="C143" s="14">
        <v>134</v>
      </c>
      <c r="D143" s="19">
        <v>-13174.579999999998</v>
      </c>
      <c r="E143" s="20">
        <f t="shared" si="2"/>
        <v>-41622.159999999989</v>
      </c>
      <c r="F143" s="21">
        <f>янв.24!H141+фев.24!H141+мар.24!H141+апр.24!H141+май.24!H141+июн.24!H141+июл.24!H141+авг.24!H141+сен.24!H141+окт.24!H141+ноя.24!H141+дек.24!H141</f>
        <v>80000</v>
      </c>
      <c r="G143" s="8">
        <f>янв.24!G141</f>
        <v>7394.42</v>
      </c>
      <c r="H143" s="8">
        <f>фев.24!G141</f>
        <v>6374.5</v>
      </c>
      <c r="I143" s="8">
        <f>мар.24!G141</f>
        <v>9273.2199999999993</v>
      </c>
      <c r="J143" s="8">
        <f>апр.24!G141</f>
        <v>4160.2</v>
      </c>
      <c r="K143" s="8">
        <f>май.24!G141</f>
        <v>3308.03</v>
      </c>
      <c r="L143" s="8">
        <f>июн.24!G141</f>
        <v>2408.89</v>
      </c>
      <c r="M143" s="8">
        <f>июл.24!G141</f>
        <v>1172.8</v>
      </c>
      <c r="N143" s="8">
        <f>авг.24!G141</f>
        <v>1671.24</v>
      </c>
      <c r="O143" s="8">
        <f>сен.24!G141</f>
        <v>7176.07</v>
      </c>
      <c r="P143" s="8">
        <f>окт.24!G141</f>
        <v>23675.9</v>
      </c>
      <c r="Q143" s="8">
        <f>ноя.24!G141</f>
        <v>41832.31</v>
      </c>
      <c r="R143" s="8">
        <f>дек.24!G141</f>
        <v>0</v>
      </c>
    </row>
    <row r="144" spans="1:18" x14ac:dyDescent="0.25">
      <c r="A144" s="51"/>
      <c r="B144" s="71" t="s">
        <v>126</v>
      </c>
      <c r="C144" s="14">
        <v>135</v>
      </c>
      <c r="D144" s="19">
        <v>0</v>
      </c>
      <c r="E144" s="20">
        <f t="shared" si="2"/>
        <v>0</v>
      </c>
      <c r="F144" s="21">
        <f>янв.24!H142+фев.24!H142+мар.24!H142+апр.24!H142+май.24!H142+июн.24!H142+июл.24!H142+авг.24!H142+сен.24!H142+окт.24!H142+ноя.24!H142+дек.24!H142</f>
        <v>0</v>
      </c>
      <c r="G144" s="8">
        <f>янв.24!G142</f>
        <v>0</v>
      </c>
      <c r="H144" s="8">
        <f>фев.24!G142</f>
        <v>0</v>
      </c>
      <c r="I144" s="8">
        <f>мар.24!G142</f>
        <v>0</v>
      </c>
      <c r="J144" s="8">
        <f>апр.24!G142</f>
        <v>0</v>
      </c>
      <c r="K144" s="8">
        <f>май.24!G142</f>
        <v>0</v>
      </c>
      <c r="L144" s="8">
        <f>июн.24!G142</f>
        <v>0</v>
      </c>
      <c r="M144" s="8">
        <f>июл.24!G142</f>
        <v>0</v>
      </c>
      <c r="N144" s="8">
        <f>авг.24!G142</f>
        <v>0</v>
      </c>
      <c r="O144" s="8">
        <f>сен.24!G142</f>
        <v>0</v>
      </c>
      <c r="P144" s="8">
        <f>окт.24!G142</f>
        <v>0</v>
      </c>
      <c r="Q144" s="8">
        <f>ноя.24!G142</f>
        <v>0</v>
      </c>
      <c r="R144" s="8">
        <f>дек.24!G142</f>
        <v>0</v>
      </c>
    </row>
    <row r="145" spans="1:18" x14ac:dyDescent="0.25">
      <c r="A145" s="51"/>
      <c r="B145" s="71"/>
      <c r="C145" s="14">
        <v>136</v>
      </c>
      <c r="D145" s="19">
        <v>0</v>
      </c>
      <c r="E145" s="20">
        <f t="shared" si="2"/>
        <v>0</v>
      </c>
      <c r="F145" s="21">
        <f>янв.24!H143+фев.24!H143+мар.24!H143+апр.24!H143+май.24!H143+июн.24!H143+июл.24!H143+авг.24!H143+сен.24!H143+окт.24!H143+ноя.24!H143+дек.24!H143</f>
        <v>0</v>
      </c>
      <c r="G145" s="8">
        <f>янв.24!G143</f>
        <v>0</v>
      </c>
      <c r="H145" s="8">
        <f>фев.24!G143</f>
        <v>0</v>
      </c>
      <c r="I145" s="8">
        <f>мар.24!G143</f>
        <v>0</v>
      </c>
      <c r="J145" s="8">
        <f>апр.24!G143</f>
        <v>0</v>
      </c>
      <c r="K145" s="8">
        <f>май.24!G143</f>
        <v>0</v>
      </c>
      <c r="L145" s="8">
        <f>июн.24!G143</f>
        <v>0</v>
      </c>
      <c r="M145" s="8">
        <f>июл.24!G143</f>
        <v>0</v>
      </c>
      <c r="N145" s="8">
        <f>авг.24!G143</f>
        <v>0</v>
      </c>
      <c r="O145" s="8">
        <f>сен.24!G143</f>
        <v>0</v>
      </c>
      <c r="P145" s="8">
        <f>окт.24!G143</f>
        <v>0</v>
      </c>
      <c r="Q145" s="8">
        <f>ноя.24!G143</f>
        <v>0</v>
      </c>
      <c r="R145" s="8">
        <f>дек.24!G143</f>
        <v>0</v>
      </c>
    </row>
    <row r="146" spans="1:18" x14ac:dyDescent="0.25">
      <c r="A146" s="51"/>
      <c r="B146" s="71"/>
      <c r="C146" s="14">
        <v>137</v>
      </c>
      <c r="D146" s="19">
        <v>0</v>
      </c>
      <c r="E146" s="20">
        <f t="shared" si="2"/>
        <v>0</v>
      </c>
      <c r="F146" s="21">
        <f>янв.24!H144+фев.24!H144+мар.24!H144+апр.24!H144+май.24!H144+июн.24!H144+июл.24!H144+авг.24!H144+сен.24!H144+окт.24!H144+ноя.24!H144+дек.24!H144</f>
        <v>0</v>
      </c>
      <c r="G146" s="8">
        <f>янв.24!G144</f>
        <v>0</v>
      </c>
      <c r="H146" s="8">
        <f>фев.24!G144</f>
        <v>0</v>
      </c>
      <c r="I146" s="8">
        <f>мар.24!G144</f>
        <v>0</v>
      </c>
      <c r="J146" s="8">
        <f>апр.24!G144</f>
        <v>0</v>
      </c>
      <c r="K146" s="8">
        <f>май.24!G144</f>
        <v>0</v>
      </c>
      <c r="L146" s="8">
        <f>июн.24!G144</f>
        <v>0</v>
      </c>
      <c r="M146" s="8">
        <f>июл.24!G144</f>
        <v>0</v>
      </c>
      <c r="N146" s="8">
        <f>авг.24!G144</f>
        <v>0</v>
      </c>
      <c r="O146" s="8">
        <f>сен.24!G144</f>
        <v>0</v>
      </c>
      <c r="P146" s="8">
        <f>окт.24!G144</f>
        <v>0</v>
      </c>
      <c r="Q146" s="8">
        <f>ноя.24!G144</f>
        <v>0</v>
      </c>
      <c r="R146" s="8">
        <f>дек.24!G144</f>
        <v>0</v>
      </c>
    </row>
    <row r="147" spans="1:18" x14ac:dyDescent="0.25">
      <c r="A147" s="51"/>
      <c r="B147" s="71"/>
      <c r="C147" s="14">
        <v>138</v>
      </c>
      <c r="D147" s="19">
        <v>0</v>
      </c>
      <c r="E147" s="20">
        <f t="shared" si="2"/>
        <v>0</v>
      </c>
      <c r="F147" s="21">
        <f>янв.24!H145+фев.24!H145+мар.24!H145+апр.24!H145+май.24!H145+июн.24!H145+июл.24!H145+авг.24!H145+сен.24!H145+окт.24!H145+ноя.24!H145+дек.24!H145</f>
        <v>0</v>
      </c>
      <c r="G147" s="8">
        <f>янв.24!G145</f>
        <v>0</v>
      </c>
      <c r="H147" s="8">
        <f>фев.24!G145</f>
        <v>0</v>
      </c>
      <c r="I147" s="8">
        <f>мар.24!G145</f>
        <v>0</v>
      </c>
      <c r="J147" s="8">
        <f>апр.24!G145</f>
        <v>0</v>
      </c>
      <c r="K147" s="8">
        <f>май.24!G145</f>
        <v>0</v>
      </c>
      <c r="L147" s="8">
        <f>июн.24!G145</f>
        <v>0</v>
      </c>
      <c r="M147" s="8">
        <f>июл.24!G145</f>
        <v>0</v>
      </c>
      <c r="N147" s="8">
        <f>авг.24!G145</f>
        <v>0</v>
      </c>
      <c r="O147" s="8">
        <f>сен.24!G145</f>
        <v>0</v>
      </c>
      <c r="P147" s="8">
        <f>окт.24!G145</f>
        <v>0</v>
      </c>
      <c r="Q147" s="8">
        <f>ноя.24!G145</f>
        <v>0</v>
      </c>
      <c r="R147" s="8">
        <f>дек.24!G145</f>
        <v>0</v>
      </c>
    </row>
    <row r="148" spans="1:18" x14ac:dyDescent="0.25">
      <c r="A148" s="51"/>
      <c r="B148" s="71"/>
      <c r="C148" s="14">
        <v>139</v>
      </c>
      <c r="D148" s="19">
        <v>0</v>
      </c>
      <c r="E148" s="20">
        <f t="shared" si="2"/>
        <v>0</v>
      </c>
      <c r="F148" s="21">
        <f>янв.24!H146+фев.24!H146+мар.24!H146+апр.24!H146+май.24!H146+июн.24!H146+июл.24!H146+авг.24!H146+сен.24!H146+окт.24!H146+ноя.24!H146+дек.24!H146</f>
        <v>0</v>
      </c>
      <c r="G148" s="8">
        <f>янв.24!G146</f>
        <v>0</v>
      </c>
      <c r="H148" s="8">
        <f>фев.24!G146</f>
        <v>0</v>
      </c>
      <c r="I148" s="8">
        <f>мар.24!G146</f>
        <v>0</v>
      </c>
      <c r="J148" s="8">
        <f>апр.24!G146</f>
        <v>0</v>
      </c>
      <c r="K148" s="8">
        <f>май.24!G146</f>
        <v>0</v>
      </c>
      <c r="L148" s="8">
        <f>июн.24!G146</f>
        <v>0</v>
      </c>
      <c r="M148" s="8">
        <f>июл.24!G146</f>
        <v>0</v>
      </c>
      <c r="N148" s="8">
        <f>авг.24!G146</f>
        <v>0</v>
      </c>
      <c r="O148" s="8">
        <f>сен.24!G146</f>
        <v>0</v>
      </c>
      <c r="P148" s="8">
        <f>окт.24!G146</f>
        <v>0</v>
      </c>
      <c r="Q148" s="8">
        <f>ноя.24!G146</f>
        <v>0</v>
      </c>
      <c r="R148" s="8">
        <f>дек.24!G146</f>
        <v>0</v>
      </c>
    </row>
    <row r="149" spans="1:18" x14ac:dyDescent="0.25">
      <c r="A149" s="51"/>
      <c r="B149" s="71"/>
      <c r="C149" s="14">
        <v>140</v>
      </c>
      <c r="D149" s="19">
        <v>0</v>
      </c>
      <c r="E149" s="20">
        <f t="shared" si="2"/>
        <v>0</v>
      </c>
      <c r="F149" s="21">
        <f>янв.24!H147+фев.24!H147+мар.24!H147+апр.24!H147+май.24!H147+июн.24!H147+июл.24!H147+авг.24!H147+сен.24!H147+окт.24!H147+ноя.24!H147+дек.24!H147</f>
        <v>0</v>
      </c>
      <c r="G149" s="8">
        <f>янв.24!G147</f>
        <v>0</v>
      </c>
      <c r="H149" s="8">
        <f>фев.24!G147</f>
        <v>0</v>
      </c>
      <c r="I149" s="8">
        <f>мар.24!G147</f>
        <v>0</v>
      </c>
      <c r="J149" s="8">
        <f>апр.24!G147</f>
        <v>0</v>
      </c>
      <c r="K149" s="8">
        <f>май.24!G147</f>
        <v>0</v>
      </c>
      <c r="L149" s="8">
        <f>июн.24!G147</f>
        <v>0</v>
      </c>
      <c r="M149" s="8">
        <f>июл.24!G147</f>
        <v>0</v>
      </c>
      <c r="N149" s="8">
        <f>авг.24!G147</f>
        <v>0</v>
      </c>
      <c r="O149" s="8">
        <f>сен.24!G147</f>
        <v>0</v>
      </c>
      <c r="P149" s="8">
        <f>окт.24!G147</f>
        <v>0</v>
      </c>
      <c r="Q149" s="8">
        <f>ноя.24!G147</f>
        <v>0</v>
      </c>
      <c r="R149" s="8">
        <f>дек.24!G147</f>
        <v>0</v>
      </c>
    </row>
    <row r="150" spans="1:18" x14ac:dyDescent="0.25">
      <c r="A150" s="51"/>
      <c r="B150" s="71" t="s">
        <v>137</v>
      </c>
      <c r="C150" s="14">
        <v>141</v>
      </c>
      <c r="D150" s="19">
        <v>0</v>
      </c>
      <c r="E150" s="20">
        <f t="shared" si="2"/>
        <v>0</v>
      </c>
      <c r="F150" s="21">
        <f>янв.24!H148+фев.24!H148+мар.24!H148+апр.24!H148+май.24!H148+июн.24!H148+июл.24!H148+авг.24!H148+сен.24!H148+окт.24!H148+ноя.24!H148+дек.24!H148</f>
        <v>0</v>
      </c>
      <c r="G150" s="8">
        <f>янв.24!G148</f>
        <v>0</v>
      </c>
      <c r="H150" s="8">
        <f>фев.24!G148</f>
        <v>0</v>
      </c>
      <c r="I150" s="8">
        <f>мар.24!G148</f>
        <v>0</v>
      </c>
      <c r="J150" s="8">
        <f>апр.24!G148</f>
        <v>0</v>
      </c>
      <c r="K150" s="8">
        <f>май.24!G148</f>
        <v>0</v>
      </c>
      <c r="L150" s="8">
        <f>июн.24!G148</f>
        <v>0</v>
      </c>
      <c r="M150" s="8">
        <f>июл.24!G148</f>
        <v>0</v>
      </c>
      <c r="N150" s="8">
        <f>авг.24!G148</f>
        <v>0</v>
      </c>
      <c r="O150" s="8">
        <f>сен.24!G148</f>
        <v>0</v>
      </c>
      <c r="P150" s="8">
        <f>окт.24!G148</f>
        <v>0</v>
      </c>
      <c r="Q150" s="8">
        <f>ноя.24!G148</f>
        <v>0</v>
      </c>
      <c r="R150" s="8">
        <f>дек.24!G148</f>
        <v>0</v>
      </c>
    </row>
    <row r="151" spans="1:18" x14ac:dyDescent="0.25">
      <c r="A151" s="51"/>
      <c r="B151" s="81" t="s">
        <v>190</v>
      </c>
      <c r="C151" s="14" t="s">
        <v>189</v>
      </c>
      <c r="D151" s="19">
        <v>0</v>
      </c>
      <c r="E151" s="20">
        <f t="shared" si="2"/>
        <v>0</v>
      </c>
      <c r="F151" s="21">
        <f>янв.24!H149+фев.24!H149+мар.24!H149+апр.24!H149+май.24!H149+июн.24!H149+июл.24!H149+авг.24!H149+сен.24!H149+окт.24!H149+ноя.24!H149+дек.24!H149</f>
        <v>0</v>
      </c>
      <c r="G151" s="8">
        <f>янв.24!G149</f>
        <v>0</v>
      </c>
      <c r="H151" s="8">
        <f>фев.24!G149</f>
        <v>0</v>
      </c>
      <c r="I151" s="8">
        <f>мар.24!G149</f>
        <v>0</v>
      </c>
      <c r="J151" s="8">
        <f>апр.24!G149</f>
        <v>0</v>
      </c>
      <c r="K151" s="8">
        <f>май.24!G149</f>
        <v>0</v>
      </c>
      <c r="L151" s="8">
        <f>июн.24!G149</f>
        <v>0</v>
      </c>
      <c r="M151" s="8">
        <f>июл.24!G149</f>
        <v>0</v>
      </c>
      <c r="N151" s="8">
        <f>авг.24!G149</f>
        <v>0</v>
      </c>
      <c r="O151" s="8">
        <f>сен.24!G149</f>
        <v>0</v>
      </c>
      <c r="P151" s="8">
        <f>окт.24!G149</f>
        <v>0</v>
      </c>
      <c r="Q151" s="8">
        <f>ноя.24!G149</f>
        <v>0</v>
      </c>
      <c r="R151" s="8">
        <f>дек.24!G149</f>
        <v>0</v>
      </c>
    </row>
    <row r="152" spans="1:18" x14ac:dyDescent="0.25">
      <c r="A152" s="51"/>
      <c r="B152" s="71"/>
      <c r="C152" s="14">
        <v>142</v>
      </c>
      <c r="D152" s="19">
        <v>0</v>
      </c>
      <c r="E152" s="20">
        <f t="shared" si="2"/>
        <v>0</v>
      </c>
      <c r="F152" s="21">
        <f>янв.24!H150+фев.24!H150+мар.24!H150+апр.24!H150+май.24!H150+июн.24!H150+июл.24!H150+авг.24!H150+сен.24!H150+окт.24!H150+ноя.24!H150+дек.24!H150</f>
        <v>0</v>
      </c>
      <c r="G152" s="8">
        <f>янв.24!G150</f>
        <v>0</v>
      </c>
      <c r="H152" s="8">
        <f>фев.24!G150</f>
        <v>0</v>
      </c>
      <c r="I152" s="8">
        <f>мар.24!G150</f>
        <v>0</v>
      </c>
      <c r="J152" s="8">
        <f>апр.24!G150</f>
        <v>0</v>
      </c>
      <c r="K152" s="8">
        <f>май.24!G150</f>
        <v>0</v>
      </c>
      <c r="L152" s="8">
        <f>июн.24!G150</f>
        <v>0</v>
      </c>
      <c r="M152" s="8">
        <f>июл.24!G150</f>
        <v>0</v>
      </c>
      <c r="N152" s="8">
        <f>авг.24!G150</f>
        <v>0</v>
      </c>
      <c r="O152" s="8">
        <f>сен.24!G150</f>
        <v>0</v>
      </c>
      <c r="P152" s="8">
        <f>окт.24!G150</f>
        <v>0</v>
      </c>
      <c r="Q152" s="8">
        <f>ноя.24!G150</f>
        <v>0</v>
      </c>
      <c r="R152" s="8">
        <f>дек.24!G150</f>
        <v>0</v>
      </c>
    </row>
    <row r="153" spans="1:18" x14ac:dyDescent="0.25">
      <c r="A153" s="51"/>
      <c r="B153" s="71" t="s">
        <v>90</v>
      </c>
      <c r="C153" s="14">
        <v>143</v>
      </c>
      <c r="D153" s="19">
        <v>-2523.79</v>
      </c>
      <c r="E153" s="20">
        <f t="shared" si="2"/>
        <v>-18139.550000000007</v>
      </c>
      <c r="F153" s="21">
        <f>янв.24!H151+фев.24!H151+мар.24!H151+апр.24!H151+май.24!H151+июн.24!H151+июл.24!H151+авг.24!H151+сен.24!H151+окт.24!H151+ноя.24!H151+дек.24!H151</f>
        <v>53000</v>
      </c>
      <c r="G153" s="8">
        <f>янв.24!G151</f>
        <v>0</v>
      </c>
      <c r="H153" s="8">
        <f>фев.24!G151</f>
        <v>23055.56</v>
      </c>
      <c r="I153" s="8">
        <f>мар.24!G151</f>
        <v>3999.16</v>
      </c>
      <c r="J153" s="8">
        <f>апр.24!G151</f>
        <v>80.52</v>
      </c>
      <c r="K153" s="8">
        <f>май.24!G151</f>
        <v>328.79</v>
      </c>
      <c r="L153" s="8">
        <f>июн.24!G151</f>
        <v>2764.52</v>
      </c>
      <c r="M153" s="8">
        <f>июл.24!G151</f>
        <v>2880.69</v>
      </c>
      <c r="N153" s="8">
        <f>авг.24!G151</f>
        <v>3789.61</v>
      </c>
      <c r="O153" s="8">
        <f>сен.24!G151</f>
        <v>3210.54</v>
      </c>
      <c r="P153" s="8">
        <f>окт.24!G151</f>
        <v>10357.290000000001</v>
      </c>
      <c r="Q153" s="8">
        <f>ноя.24!G151</f>
        <v>18149.080000000002</v>
      </c>
      <c r="R153" s="8">
        <f>дек.24!G151</f>
        <v>0</v>
      </c>
    </row>
    <row r="154" spans="1:18" x14ac:dyDescent="0.25">
      <c r="A154" s="51"/>
      <c r="B154" s="71" t="s">
        <v>36</v>
      </c>
      <c r="C154" s="14">
        <v>144</v>
      </c>
      <c r="D154" s="19">
        <v>0</v>
      </c>
      <c r="E154" s="20">
        <f t="shared" si="2"/>
        <v>0</v>
      </c>
      <c r="F154" s="21">
        <f>янв.24!H152+фев.24!H152+мар.24!H152+апр.24!H152+май.24!H152+июн.24!H152+июл.24!H152+авг.24!H152+сен.24!H152+окт.24!H152+ноя.24!H152+дек.24!H152</f>
        <v>0</v>
      </c>
      <c r="G154" s="8">
        <f>янв.24!G152</f>
        <v>0</v>
      </c>
      <c r="H154" s="8">
        <f>фев.24!G152</f>
        <v>0</v>
      </c>
      <c r="I154" s="8">
        <f>мар.24!G152</f>
        <v>0</v>
      </c>
      <c r="J154" s="8">
        <f>апр.24!G152</f>
        <v>0</v>
      </c>
      <c r="K154" s="8">
        <f>май.24!G152</f>
        <v>0</v>
      </c>
      <c r="L154" s="8">
        <f>июн.24!G152</f>
        <v>0</v>
      </c>
      <c r="M154" s="8">
        <f>июл.24!G152</f>
        <v>0</v>
      </c>
      <c r="N154" s="8">
        <f>авг.24!G152</f>
        <v>0</v>
      </c>
      <c r="O154" s="8">
        <f>сен.24!G152</f>
        <v>0</v>
      </c>
      <c r="P154" s="8">
        <f>окт.24!G152</f>
        <v>0</v>
      </c>
      <c r="Q154" s="8">
        <f>ноя.24!G152</f>
        <v>0</v>
      </c>
      <c r="R154" s="8">
        <f>дек.24!G152</f>
        <v>0</v>
      </c>
    </row>
    <row r="155" spans="1:18" x14ac:dyDescent="0.25">
      <c r="A155" s="51"/>
      <c r="B155" s="71" t="s">
        <v>91</v>
      </c>
      <c r="C155" s="14">
        <v>145</v>
      </c>
      <c r="D155" s="19">
        <v>0</v>
      </c>
      <c r="E155" s="20">
        <f t="shared" si="2"/>
        <v>-7.33</v>
      </c>
      <c r="F155" s="21">
        <f>янв.24!H153+фев.24!H153+мар.24!H153+апр.24!H153+май.24!H153+июн.24!H153+июл.24!H153+авг.24!H153+сен.24!H153+окт.24!H153+ноя.24!H153+дек.24!H153</f>
        <v>0</v>
      </c>
      <c r="G155" s="8">
        <f>янв.24!G153</f>
        <v>0</v>
      </c>
      <c r="H155" s="8">
        <f>фев.24!G153</f>
        <v>0</v>
      </c>
      <c r="I155" s="8">
        <f>мар.24!G153</f>
        <v>0</v>
      </c>
      <c r="J155" s="8">
        <f>апр.24!G153</f>
        <v>0</v>
      </c>
      <c r="K155" s="8">
        <f>май.24!G153</f>
        <v>0</v>
      </c>
      <c r="L155" s="8">
        <f>июн.24!G153</f>
        <v>0</v>
      </c>
      <c r="M155" s="8">
        <f>июл.24!G153</f>
        <v>0</v>
      </c>
      <c r="N155" s="8">
        <f>авг.24!G153</f>
        <v>0</v>
      </c>
      <c r="O155" s="8">
        <f>сен.24!G153</f>
        <v>0</v>
      </c>
      <c r="P155" s="8">
        <f>окт.24!G153</f>
        <v>0</v>
      </c>
      <c r="Q155" s="8">
        <f>ноя.24!G153</f>
        <v>7.33</v>
      </c>
      <c r="R155" s="8">
        <f>дек.24!G153</f>
        <v>0</v>
      </c>
    </row>
    <row r="156" spans="1:18" x14ac:dyDescent="0.25">
      <c r="A156" s="74"/>
      <c r="B156" s="42" t="s">
        <v>92</v>
      </c>
      <c r="C156" s="16">
        <v>146</v>
      </c>
      <c r="D156" s="19">
        <v>32000</v>
      </c>
      <c r="E156" s="20">
        <f t="shared" si="2"/>
        <v>32000</v>
      </c>
      <c r="F156" s="21">
        <f>янв.24!H154+фев.24!H154+мар.24!H154+апр.24!H154+май.24!H154+июн.24!H154+июл.24!H154+авг.24!H154+сен.24!H154+окт.24!H154+ноя.24!H154+дек.24!H154</f>
        <v>0</v>
      </c>
      <c r="G156" s="8">
        <f>янв.24!G154</f>
        <v>0</v>
      </c>
      <c r="H156" s="8">
        <f>фев.24!G154</f>
        <v>0</v>
      </c>
      <c r="I156" s="8">
        <f>мар.24!G154</f>
        <v>0</v>
      </c>
      <c r="J156" s="8">
        <f>апр.24!G154</f>
        <v>0</v>
      </c>
      <c r="K156" s="8">
        <f>май.24!G154</f>
        <v>0</v>
      </c>
      <c r="L156" s="8">
        <f>июн.24!G154</f>
        <v>0</v>
      </c>
      <c r="M156" s="8">
        <f>июл.24!G154</f>
        <v>0</v>
      </c>
      <c r="N156" s="8">
        <f>авг.24!G154</f>
        <v>0</v>
      </c>
      <c r="O156" s="8">
        <f>сен.24!G154</f>
        <v>0</v>
      </c>
      <c r="P156" s="8">
        <f>окт.24!G154</f>
        <v>0</v>
      </c>
      <c r="Q156" s="8">
        <f>ноя.24!G154</f>
        <v>0</v>
      </c>
      <c r="R156" s="8">
        <f>дек.24!G154</f>
        <v>0</v>
      </c>
    </row>
    <row r="157" spans="1:18" x14ac:dyDescent="0.25">
      <c r="A157" s="74"/>
      <c r="B157" s="42" t="s">
        <v>92</v>
      </c>
      <c r="C157" s="16">
        <v>147</v>
      </c>
      <c r="D157" s="19">
        <v>-30861.870000000003</v>
      </c>
      <c r="E157" s="20">
        <f>F157-G157-H157-I157-J157-K157-L157-M157-N157-O157-P157-Q157-R157+D157+E156</f>
        <v>27826.139999999978</v>
      </c>
      <c r="F157" s="21">
        <f>янв.24!H155+фев.24!H155+мар.24!H155+апр.24!H155+май.24!H155+июн.24!H155+июл.24!H155+авг.24!H155+сен.24!H155+окт.24!H155+ноя.24!H155+дек.24!H155</f>
        <v>200596.11</v>
      </c>
      <c r="G157" s="8">
        <f>янв.24!G155</f>
        <v>335.5</v>
      </c>
      <c r="H157" s="8">
        <f>фев.24!G155</f>
        <v>101260.61</v>
      </c>
      <c r="I157" s="8">
        <f>мар.24!G155</f>
        <v>33295.019999999997</v>
      </c>
      <c r="J157" s="8">
        <f>апр.24!G155</f>
        <v>2167.33</v>
      </c>
      <c r="K157" s="8">
        <f>май.24!G155</f>
        <v>1019.92</v>
      </c>
      <c r="L157" s="8">
        <f>июн.24!G155</f>
        <v>1737.89</v>
      </c>
      <c r="M157" s="8">
        <f>июл.24!G155</f>
        <v>1707.89</v>
      </c>
      <c r="N157" s="8">
        <f>авг.24!G155</f>
        <v>2932</v>
      </c>
      <c r="O157" s="8">
        <f>сен.24!G155</f>
        <v>3034.62</v>
      </c>
      <c r="P157" s="8">
        <f>окт.24!G155</f>
        <v>6802.24</v>
      </c>
      <c r="Q157" s="8">
        <f>ноя.24!G155</f>
        <v>19615.080000000002</v>
      </c>
      <c r="R157" s="8">
        <f>дек.24!G155</f>
        <v>0</v>
      </c>
    </row>
    <row r="158" spans="1:18" x14ac:dyDescent="0.25">
      <c r="A158" s="51"/>
      <c r="B158" s="71" t="s">
        <v>93</v>
      </c>
      <c r="C158" s="14">
        <v>148</v>
      </c>
      <c r="D158" s="19"/>
      <c r="E158" s="20">
        <f t="shared" si="2"/>
        <v>0</v>
      </c>
      <c r="F158" s="21">
        <f>янв.24!H156+фев.24!H156+мар.24!H156+апр.24!H156+май.24!H156+июн.24!H156+июл.24!H156+авг.24!H156+сен.24!H156+окт.24!H156+ноя.24!H156+дек.24!H156</f>
        <v>0</v>
      </c>
      <c r="G158" s="8">
        <f>янв.24!G156</f>
        <v>0</v>
      </c>
      <c r="H158" s="8">
        <f>фев.24!G156</f>
        <v>0</v>
      </c>
      <c r="I158" s="8">
        <f>мар.24!G156</f>
        <v>0</v>
      </c>
      <c r="J158" s="8">
        <f>апр.24!G156</f>
        <v>0</v>
      </c>
      <c r="K158" s="8">
        <f>май.24!G156</f>
        <v>0</v>
      </c>
      <c r="L158" s="8">
        <f>июн.24!G156</f>
        <v>0</v>
      </c>
      <c r="M158" s="8">
        <f>июл.24!G156</f>
        <v>0</v>
      </c>
      <c r="N158" s="8">
        <f>авг.24!G156</f>
        <v>0</v>
      </c>
      <c r="O158" s="8">
        <f>сен.24!G156</f>
        <v>0</v>
      </c>
      <c r="P158" s="8">
        <f>окт.24!G156</f>
        <v>0</v>
      </c>
      <c r="Q158" s="8">
        <f>ноя.24!G156</f>
        <v>0</v>
      </c>
      <c r="R158" s="8">
        <f>дек.24!G156</f>
        <v>0</v>
      </c>
    </row>
    <row r="159" spans="1:18" x14ac:dyDescent="0.25">
      <c r="A159" s="51"/>
      <c r="B159" s="71" t="s">
        <v>168</v>
      </c>
      <c r="C159" s="14">
        <v>149</v>
      </c>
      <c r="D159" s="19">
        <v>-17.999999999998181</v>
      </c>
      <c r="E159" s="20">
        <f t="shared" si="2"/>
        <v>4881.4500000000016</v>
      </c>
      <c r="F159" s="21">
        <f>янв.24!H157+фев.24!H157+мар.24!H157+апр.24!H157+май.24!H157+июн.24!H157+июл.24!H157+авг.24!H157+сен.24!H157+окт.24!H157+ноя.24!H157+дек.24!H157</f>
        <v>6098.83</v>
      </c>
      <c r="G159" s="8">
        <f>янв.24!G157</f>
        <v>0</v>
      </c>
      <c r="H159" s="8">
        <f>фев.24!G157</f>
        <v>0</v>
      </c>
      <c r="I159" s="8">
        <f>мар.24!G157</f>
        <v>382.46999999999997</v>
      </c>
      <c r="J159" s="8">
        <f>апр.24!G157</f>
        <v>20.13</v>
      </c>
      <c r="K159" s="8">
        <f>май.24!G157</f>
        <v>114.07</v>
      </c>
      <c r="L159" s="8">
        <f>июн.24!G157</f>
        <v>147.62</v>
      </c>
      <c r="M159" s="8">
        <f>июл.24!G157</f>
        <v>329.85</v>
      </c>
      <c r="N159" s="8">
        <f>авг.24!G157</f>
        <v>153.93</v>
      </c>
      <c r="O159" s="8">
        <f>сен.24!G157</f>
        <v>29.32</v>
      </c>
      <c r="P159" s="8">
        <f>окт.24!G157</f>
        <v>21.990000000000002</v>
      </c>
      <c r="Q159" s="8">
        <f>ноя.24!G157</f>
        <v>0</v>
      </c>
      <c r="R159" s="8">
        <f>дек.24!G157</f>
        <v>0</v>
      </c>
    </row>
    <row r="160" spans="1:18" x14ac:dyDescent="0.25">
      <c r="A160" s="51"/>
      <c r="B160" s="71" t="s">
        <v>61</v>
      </c>
      <c r="C160" s="14">
        <v>150</v>
      </c>
      <c r="D160" s="19">
        <v>-29604.820000000003</v>
      </c>
      <c r="E160" s="20">
        <f t="shared" si="2"/>
        <v>87.819999999985157</v>
      </c>
      <c r="F160" s="21">
        <f>янв.24!H158+фев.24!H158+мар.24!H158+апр.24!H158+май.24!H158+июн.24!H158+июл.24!H158+авг.24!H158+сен.24!H158+окт.24!H158+ноя.24!H158+дек.24!H158</f>
        <v>168550</v>
      </c>
      <c r="G160" s="8">
        <f>янв.24!G158</f>
        <v>27967.279999999999</v>
      </c>
      <c r="H160" s="8">
        <f>фев.24!G158</f>
        <v>19157.05</v>
      </c>
      <c r="I160" s="8">
        <f>мар.24!G158</f>
        <v>15500.1</v>
      </c>
      <c r="J160" s="8">
        <f>апр.24!G158</f>
        <v>11816.31</v>
      </c>
      <c r="K160" s="8">
        <f>май.24!G158</f>
        <v>10306.56</v>
      </c>
      <c r="L160" s="8">
        <f>июн.24!G158</f>
        <v>0</v>
      </c>
      <c r="M160" s="8">
        <f>июл.24!G158</f>
        <v>7527.91</v>
      </c>
      <c r="N160" s="8">
        <f>авг.24!G158</f>
        <v>3019.96</v>
      </c>
      <c r="O160" s="8">
        <f>сен.24!G158</f>
        <v>4551.93</v>
      </c>
      <c r="P160" s="8">
        <f>окт.24!G158</f>
        <v>18097.77</v>
      </c>
      <c r="Q160" s="8">
        <f>ноя.24!G158</f>
        <v>20912.490000000002</v>
      </c>
      <c r="R160" s="8">
        <f>дек.24!G158</f>
        <v>0</v>
      </c>
    </row>
    <row r="161" spans="1:18" x14ac:dyDescent="0.25">
      <c r="A161" s="52" t="s">
        <v>38</v>
      </c>
      <c r="B161" s="71" t="s">
        <v>94</v>
      </c>
      <c r="C161" s="16">
        <v>151</v>
      </c>
      <c r="D161" s="19">
        <v>0</v>
      </c>
      <c r="E161" s="20">
        <f t="shared" si="2"/>
        <v>0</v>
      </c>
      <c r="F161" s="21">
        <f>янв.24!H159+фев.24!H159+мар.24!H159+апр.24!H159+май.24!H159+июн.24!H159+июл.24!H159+авг.24!H159+сен.24!H159+окт.24!H159+ноя.24!H159+дек.24!H159</f>
        <v>0</v>
      </c>
      <c r="G161" s="8">
        <f>янв.24!G159</f>
        <v>0</v>
      </c>
      <c r="H161" s="8">
        <f>фев.24!G159</f>
        <v>0</v>
      </c>
      <c r="I161" s="8">
        <f>мар.24!G159</f>
        <v>0</v>
      </c>
      <c r="J161" s="8">
        <f>апр.24!G159</f>
        <v>0</v>
      </c>
      <c r="K161" s="8">
        <f>май.24!G159</f>
        <v>0</v>
      </c>
      <c r="L161" s="8">
        <f>июн.24!G159</f>
        <v>0</v>
      </c>
      <c r="M161" s="8">
        <f>июл.24!G159</f>
        <v>0</v>
      </c>
      <c r="N161" s="8">
        <f>авг.24!G159</f>
        <v>0</v>
      </c>
      <c r="O161" s="8">
        <f>сен.24!G159</f>
        <v>0</v>
      </c>
      <c r="P161" s="8">
        <f>окт.24!G159</f>
        <v>0</v>
      </c>
      <c r="Q161" s="8">
        <f>ноя.24!G159</f>
        <v>0</v>
      </c>
      <c r="R161" s="8">
        <f>дек.24!G159</f>
        <v>0</v>
      </c>
    </row>
    <row r="162" spans="1:18" x14ac:dyDescent="0.25">
      <c r="A162" s="52" t="s">
        <v>38</v>
      </c>
      <c r="B162" s="71" t="s">
        <v>95</v>
      </c>
      <c r="C162" s="16">
        <v>152</v>
      </c>
      <c r="D162" s="19">
        <v>0</v>
      </c>
      <c r="E162" s="20">
        <f t="shared" si="2"/>
        <v>0</v>
      </c>
      <c r="F162" s="21">
        <f>янв.24!H160+фев.24!H160+мар.24!H160+апр.24!H160+май.24!H160+июн.24!H160+июл.24!H160+авг.24!H160+сен.24!H160+окт.24!H160+ноя.24!H160+дек.24!H160</f>
        <v>0</v>
      </c>
      <c r="G162" s="8">
        <f>янв.24!G160</f>
        <v>0</v>
      </c>
      <c r="H162" s="8">
        <f>фев.24!G160</f>
        <v>0</v>
      </c>
      <c r="I162" s="8">
        <f>мар.24!G160</f>
        <v>0</v>
      </c>
      <c r="J162" s="8">
        <f>апр.24!G160</f>
        <v>0</v>
      </c>
      <c r="K162" s="8">
        <f>май.24!G160</f>
        <v>0</v>
      </c>
      <c r="L162" s="8">
        <f>июн.24!G160</f>
        <v>0</v>
      </c>
      <c r="M162" s="8">
        <f>июл.24!G160</f>
        <v>0</v>
      </c>
      <c r="N162" s="8">
        <f>авг.24!G160</f>
        <v>0</v>
      </c>
      <c r="O162" s="8">
        <f>сен.24!G160</f>
        <v>0</v>
      </c>
      <c r="P162" s="8">
        <f>окт.24!G160</f>
        <v>0</v>
      </c>
      <c r="Q162" s="8">
        <f>ноя.24!G160</f>
        <v>0</v>
      </c>
      <c r="R162" s="8">
        <f>дек.24!G160</f>
        <v>0</v>
      </c>
    </row>
    <row r="163" spans="1:18" x14ac:dyDescent="0.25">
      <c r="A163" s="52" t="s">
        <v>38</v>
      </c>
      <c r="B163" s="71" t="s">
        <v>96</v>
      </c>
      <c r="C163" s="16">
        <v>153</v>
      </c>
      <c r="D163" s="19">
        <v>0</v>
      </c>
      <c r="E163" s="20">
        <f t="shared" si="2"/>
        <v>0</v>
      </c>
      <c r="F163" s="21">
        <f>янв.24!H161+фев.24!H161+мар.24!H161+апр.24!H161+май.24!H161+июн.24!H161+июл.24!H161+авг.24!H161+сен.24!H161+окт.24!H161+ноя.24!H161+дек.24!H161</f>
        <v>0</v>
      </c>
      <c r="G163" s="8">
        <f>янв.24!G161</f>
        <v>0</v>
      </c>
      <c r="H163" s="8">
        <f>фев.24!G161</f>
        <v>0</v>
      </c>
      <c r="I163" s="8">
        <f>мар.24!G161</f>
        <v>0</v>
      </c>
      <c r="J163" s="8">
        <f>апр.24!G161</f>
        <v>0</v>
      </c>
      <c r="K163" s="8">
        <f>май.24!G161</f>
        <v>0</v>
      </c>
      <c r="L163" s="8">
        <f>июн.24!G161</f>
        <v>0</v>
      </c>
      <c r="M163" s="8">
        <f>июл.24!G161</f>
        <v>0</v>
      </c>
      <c r="N163" s="8">
        <f>авг.24!G161</f>
        <v>0</v>
      </c>
      <c r="O163" s="8">
        <f>сен.24!G161</f>
        <v>0</v>
      </c>
      <c r="P163" s="8">
        <f>окт.24!G161</f>
        <v>0</v>
      </c>
      <c r="Q163" s="8">
        <f>ноя.24!G161</f>
        <v>0</v>
      </c>
      <c r="R163" s="8">
        <f>дек.24!G161</f>
        <v>0</v>
      </c>
    </row>
    <row r="164" spans="1:18" x14ac:dyDescent="0.25">
      <c r="A164" s="51"/>
      <c r="B164" s="71"/>
      <c r="C164" s="14">
        <v>154</v>
      </c>
      <c r="D164" s="19">
        <v>0</v>
      </c>
      <c r="E164" s="20">
        <f t="shared" si="2"/>
        <v>0</v>
      </c>
      <c r="F164" s="21">
        <f>янв.24!H162+фев.24!H162+мар.24!H162+апр.24!H162+май.24!H162+июн.24!H162+июл.24!H162+авг.24!H162+сен.24!H162+окт.24!H162+ноя.24!H162+дек.24!H162</f>
        <v>0</v>
      </c>
      <c r="G164" s="8">
        <f>янв.24!G162</f>
        <v>0</v>
      </c>
      <c r="H164" s="8">
        <f>фев.24!G162</f>
        <v>0</v>
      </c>
      <c r="I164" s="8">
        <f>мар.24!G162</f>
        <v>0</v>
      </c>
      <c r="J164" s="8">
        <f>апр.24!G162</f>
        <v>0</v>
      </c>
      <c r="K164" s="8">
        <f>май.24!G162</f>
        <v>0</v>
      </c>
      <c r="L164" s="8">
        <f>июн.24!G162</f>
        <v>0</v>
      </c>
      <c r="M164" s="8">
        <f>июл.24!G162</f>
        <v>0</v>
      </c>
      <c r="N164" s="8">
        <f>авг.24!G162</f>
        <v>0</v>
      </c>
      <c r="O164" s="8">
        <f>сен.24!G162</f>
        <v>0</v>
      </c>
      <c r="P164" s="8">
        <f>окт.24!G162</f>
        <v>0</v>
      </c>
      <c r="Q164" s="8">
        <f>ноя.24!G162</f>
        <v>0</v>
      </c>
      <c r="R164" s="8">
        <f>дек.24!G162</f>
        <v>0</v>
      </c>
    </row>
    <row r="165" spans="1:18" x14ac:dyDescent="0.25">
      <c r="A165" s="51"/>
      <c r="B165" s="71"/>
      <c r="C165" s="14">
        <v>155</v>
      </c>
      <c r="D165" s="19">
        <v>0</v>
      </c>
      <c r="E165" s="20">
        <f t="shared" si="2"/>
        <v>0</v>
      </c>
      <c r="F165" s="21">
        <f>янв.24!H163+фев.24!H163+мар.24!H163+апр.24!H163+май.24!H163+июн.24!H163+июл.24!H163+авг.24!H163+сен.24!H163+окт.24!H163+ноя.24!H163+дек.24!H163</f>
        <v>0</v>
      </c>
      <c r="G165" s="8">
        <f>янв.24!G163</f>
        <v>0</v>
      </c>
      <c r="H165" s="8">
        <f>фев.24!G163</f>
        <v>0</v>
      </c>
      <c r="I165" s="8">
        <f>мар.24!G163</f>
        <v>0</v>
      </c>
      <c r="J165" s="8">
        <f>апр.24!G163</f>
        <v>0</v>
      </c>
      <c r="K165" s="8">
        <f>май.24!G163</f>
        <v>0</v>
      </c>
      <c r="L165" s="8">
        <f>июн.24!G163</f>
        <v>0</v>
      </c>
      <c r="M165" s="8">
        <f>июл.24!G163</f>
        <v>0</v>
      </c>
      <c r="N165" s="8">
        <f>авг.24!G163</f>
        <v>0</v>
      </c>
      <c r="O165" s="8">
        <f>сен.24!G163</f>
        <v>0</v>
      </c>
      <c r="P165" s="8">
        <f>окт.24!G163</f>
        <v>0</v>
      </c>
      <c r="Q165" s="8">
        <f>ноя.24!G163</f>
        <v>0</v>
      </c>
      <c r="R165" s="8">
        <f>дек.24!G163</f>
        <v>0</v>
      </c>
    </row>
    <row r="166" spans="1:18" x14ac:dyDescent="0.25">
      <c r="A166" s="51"/>
      <c r="B166" s="71"/>
      <c r="C166" s="14">
        <v>156</v>
      </c>
      <c r="D166" s="19">
        <v>0</v>
      </c>
      <c r="E166" s="20">
        <f t="shared" si="2"/>
        <v>0</v>
      </c>
      <c r="F166" s="21">
        <f>янв.24!H164+фев.24!H164+мар.24!H164+апр.24!H164+май.24!H164+июн.24!H164+июл.24!H164+авг.24!H164+сен.24!H164+окт.24!H164+ноя.24!H164+дек.24!H164</f>
        <v>0</v>
      </c>
      <c r="G166" s="8">
        <f>янв.24!G164</f>
        <v>0</v>
      </c>
      <c r="H166" s="8">
        <f>фев.24!G164</f>
        <v>0</v>
      </c>
      <c r="I166" s="8">
        <f>мар.24!G164</f>
        <v>0</v>
      </c>
      <c r="J166" s="8">
        <f>апр.24!G164</f>
        <v>0</v>
      </c>
      <c r="K166" s="8">
        <f>май.24!G164</f>
        <v>0</v>
      </c>
      <c r="L166" s="8">
        <f>июн.24!G164</f>
        <v>0</v>
      </c>
      <c r="M166" s="8">
        <f>июл.24!G164</f>
        <v>0</v>
      </c>
      <c r="N166" s="8">
        <f>авг.24!G164</f>
        <v>0</v>
      </c>
      <c r="O166" s="8">
        <f>сен.24!G164</f>
        <v>0</v>
      </c>
      <c r="P166" s="8">
        <f>окт.24!G164</f>
        <v>0</v>
      </c>
      <c r="Q166" s="8">
        <f>ноя.24!G164</f>
        <v>0</v>
      </c>
      <c r="R166" s="8">
        <f>дек.24!G164</f>
        <v>0</v>
      </c>
    </row>
    <row r="167" spans="1:18" x14ac:dyDescent="0.25">
      <c r="A167" s="51"/>
      <c r="B167" s="71"/>
      <c r="C167" s="14">
        <v>157</v>
      </c>
      <c r="D167" s="19">
        <v>0</v>
      </c>
      <c r="E167" s="20">
        <f t="shared" si="2"/>
        <v>0</v>
      </c>
      <c r="F167" s="21">
        <f>янв.24!H165+фев.24!H165+мар.24!H165+апр.24!H165+май.24!H165+июн.24!H165+июл.24!H165+авг.24!H165+сен.24!H165+окт.24!H165+ноя.24!H165+дек.24!H165</f>
        <v>0</v>
      </c>
      <c r="G167" s="8">
        <f>янв.24!G165</f>
        <v>0</v>
      </c>
      <c r="H167" s="8">
        <f>фев.24!G165</f>
        <v>0</v>
      </c>
      <c r="I167" s="8">
        <f>мар.24!G165</f>
        <v>0</v>
      </c>
      <c r="J167" s="8">
        <f>апр.24!G165</f>
        <v>0</v>
      </c>
      <c r="K167" s="8">
        <f>май.24!G165</f>
        <v>0</v>
      </c>
      <c r="L167" s="8">
        <f>июн.24!G165</f>
        <v>0</v>
      </c>
      <c r="M167" s="8">
        <f>июл.24!G165</f>
        <v>0</v>
      </c>
      <c r="N167" s="8">
        <f>авг.24!G165</f>
        <v>0</v>
      </c>
      <c r="O167" s="8">
        <f>сен.24!G165</f>
        <v>0</v>
      </c>
      <c r="P167" s="8">
        <f>окт.24!G165</f>
        <v>0</v>
      </c>
      <c r="Q167" s="8">
        <f>ноя.24!G165</f>
        <v>0</v>
      </c>
      <c r="R167" s="8">
        <f>дек.24!G165</f>
        <v>0</v>
      </c>
    </row>
    <row r="168" spans="1:18" x14ac:dyDescent="0.25">
      <c r="A168" s="51"/>
      <c r="B168" s="71"/>
      <c r="C168" s="14">
        <v>158</v>
      </c>
      <c r="D168" s="19">
        <v>0</v>
      </c>
      <c r="E168" s="20">
        <f t="shared" si="2"/>
        <v>0</v>
      </c>
      <c r="F168" s="21">
        <f>янв.24!H166+фев.24!H166+мар.24!H166+апр.24!H166+май.24!H166+июн.24!H166+июл.24!H166+авг.24!H166+сен.24!H166+окт.24!H166+ноя.24!H166+дек.24!H166</f>
        <v>0</v>
      </c>
      <c r="G168" s="8">
        <f>янв.24!G166</f>
        <v>0</v>
      </c>
      <c r="H168" s="8">
        <f>фев.24!G166</f>
        <v>0</v>
      </c>
      <c r="I168" s="8">
        <f>мар.24!G166</f>
        <v>0</v>
      </c>
      <c r="J168" s="8">
        <f>апр.24!G166</f>
        <v>0</v>
      </c>
      <c r="K168" s="8">
        <f>май.24!G166</f>
        <v>0</v>
      </c>
      <c r="L168" s="8">
        <f>июн.24!G166</f>
        <v>0</v>
      </c>
      <c r="M168" s="8">
        <f>июл.24!G166</f>
        <v>0</v>
      </c>
      <c r="N168" s="8">
        <f>авг.24!G166</f>
        <v>0</v>
      </c>
      <c r="O168" s="8">
        <f>сен.24!G166</f>
        <v>0</v>
      </c>
      <c r="P168" s="8">
        <f>окт.24!G166</f>
        <v>0</v>
      </c>
      <c r="Q168" s="8">
        <f>ноя.24!G166</f>
        <v>0</v>
      </c>
      <c r="R168" s="8">
        <f>дек.24!G166</f>
        <v>0</v>
      </c>
    </row>
    <row r="169" spans="1:18" x14ac:dyDescent="0.25">
      <c r="A169" s="51"/>
      <c r="B169" s="71"/>
      <c r="C169" s="14">
        <v>159</v>
      </c>
      <c r="D169" s="19">
        <v>0</v>
      </c>
      <c r="E169" s="20">
        <f t="shared" si="2"/>
        <v>0</v>
      </c>
      <c r="F169" s="21">
        <f>янв.24!H167+фев.24!H167+мар.24!H167+апр.24!H167+май.24!H167+июн.24!H167+июл.24!H167+авг.24!H167+сен.24!H167+окт.24!H167+ноя.24!H167+дек.24!H167</f>
        <v>0</v>
      </c>
      <c r="G169" s="8">
        <f>янв.24!G167</f>
        <v>0</v>
      </c>
      <c r="H169" s="8">
        <f>фев.24!G167</f>
        <v>0</v>
      </c>
      <c r="I169" s="8">
        <f>мар.24!G167</f>
        <v>0</v>
      </c>
      <c r="J169" s="8">
        <f>апр.24!G167</f>
        <v>0</v>
      </c>
      <c r="K169" s="8">
        <f>май.24!G167</f>
        <v>0</v>
      </c>
      <c r="L169" s="8">
        <f>июн.24!G167</f>
        <v>0</v>
      </c>
      <c r="M169" s="8">
        <f>июл.24!G167</f>
        <v>0</v>
      </c>
      <c r="N169" s="8">
        <f>авг.24!G167</f>
        <v>0</v>
      </c>
      <c r="O169" s="8">
        <f>сен.24!G167</f>
        <v>0</v>
      </c>
      <c r="P169" s="8">
        <f>окт.24!G167</f>
        <v>0</v>
      </c>
      <c r="Q169" s="8">
        <f>ноя.24!G167</f>
        <v>0</v>
      </c>
      <c r="R169" s="8">
        <f>дек.24!G167</f>
        <v>0</v>
      </c>
    </row>
    <row r="170" spans="1:18" x14ac:dyDescent="0.25">
      <c r="A170" s="51"/>
      <c r="B170" s="71"/>
      <c r="C170" s="14">
        <v>160</v>
      </c>
      <c r="D170" s="19">
        <v>0</v>
      </c>
      <c r="E170" s="20">
        <f t="shared" si="2"/>
        <v>0</v>
      </c>
      <c r="F170" s="21">
        <f>янв.24!H168+фев.24!H168+мар.24!H168+апр.24!H168+май.24!H168+июн.24!H168+июл.24!H168+авг.24!H168+сен.24!H168+окт.24!H168+ноя.24!H168+дек.24!H168</f>
        <v>0</v>
      </c>
      <c r="G170" s="8">
        <f>янв.24!G168</f>
        <v>0</v>
      </c>
      <c r="H170" s="8">
        <f>фев.24!G168</f>
        <v>0</v>
      </c>
      <c r="I170" s="8">
        <f>мар.24!G168</f>
        <v>0</v>
      </c>
      <c r="J170" s="8">
        <f>апр.24!G168</f>
        <v>0</v>
      </c>
      <c r="K170" s="8">
        <f>май.24!G168</f>
        <v>0</v>
      </c>
      <c r="L170" s="8">
        <f>июн.24!G168</f>
        <v>0</v>
      </c>
      <c r="M170" s="8">
        <f>июл.24!G168</f>
        <v>0</v>
      </c>
      <c r="N170" s="8">
        <f>авг.24!G168</f>
        <v>0</v>
      </c>
      <c r="O170" s="8">
        <f>сен.24!G168</f>
        <v>0</v>
      </c>
      <c r="P170" s="8">
        <f>окт.24!G168</f>
        <v>0</v>
      </c>
      <c r="Q170" s="8">
        <f>ноя.24!G168</f>
        <v>0</v>
      </c>
      <c r="R170" s="8">
        <f>дек.24!G168</f>
        <v>0</v>
      </c>
    </row>
    <row r="171" spans="1:18" x14ac:dyDescent="0.25">
      <c r="A171" s="51"/>
      <c r="B171" s="71"/>
      <c r="C171" s="14">
        <v>161</v>
      </c>
      <c r="D171" s="19">
        <v>0</v>
      </c>
      <c r="E171" s="20">
        <f t="shared" si="2"/>
        <v>0</v>
      </c>
      <c r="F171" s="21">
        <f>янв.24!H169+фев.24!H169+мар.24!H169+апр.24!H169+май.24!H169+июн.24!H169+июл.24!H169+авг.24!H169+сен.24!H169+окт.24!H169+ноя.24!H169+дек.24!H169</f>
        <v>0</v>
      </c>
      <c r="G171" s="8">
        <f>янв.24!G169</f>
        <v>0</v>
      </c>
      <c r="H171" s="8">
        <f>фев.24!G169</f>
        <v>0</v>
      </c>
      <c r="I171" s="8">
        <f>мар.24!G169</f>
        <v>0</v>
      </c>
      <c r="J171" s="8">
        <f>апр.24!G169</f>
        <v>0</v>
      </c>
      <c r="K171" s="8">
        <f>май.24!G169</f>
        <v>0</v>
      </c>
      <c r="L171" s="8">
        <f>июн.24!G169</f>
        <v>0</v>
      </c>
      <c r="M171" s="8">
        <f>июл.24!G169</f>
        <v>0</v>
      </c>
      <c r="N171" s="8">
        <f>авг.24!G169</f>
        <v>0</v>
      </c>
      <c r="O171" s="8">
        <f>сен.24!G169</f>
        <v>0</v>
      </c>
      <c r="P171" s="8">
        <f>окт.24!G169</f>
        <v>0</v>
      </c>
      <c r="Q171" s="8">
        <f>ноя.24!G169</f>
        <v>0</v>
      </c>
      <c r="R171" s="8">
        <f>дек.24!G169</f>
        <v>0</v>
      </c>
    </row>
    <row r="172" spans="1:18" x14ac:dyDescent="0.25">
      <c r="A172" s="51"/>
      <c r="B172" s="71" t="s">
        <v>97</v>
      </c>
      <c r="C172" s="14">
        <v>162</v>
      </c>
      <c r="D172" s="19">
        <v>0</v>
      </c>
      <c r="E172" s="20">
        <f t="shared" si="2"/>
        <v>0</v>
      </c>
      <c r="F172" s="21">
        <f>янв.24!H170+фев.24!H170+мар.24!H170+апр.24!H170+май.24!H170+июн.24!H170+июл.24!H170+авг.24!H170+сен.24!H170+окт.24!H170+ноя.24!H170+дек.24!H170</f>
        <v>0</v>
      </c>
      <c r="G172" s="8">
        <f>янв.24!G170</f>
        <v>0</v>
      </c>
      <c r="H172" s="8">
        <f>фев.24!G170</f>
        <v>0</v>
      </c>
      <c r="I172" s="8">
        <f>мар.24!G170</f>
        <v>0</v>
      </c>
      <c r="J172" s="8">
        <f>апр.24!G170</f>
        <v>0</v>
      </c>
      <c r="K172" s="8">
        <f>май.24!G170</f>
        <v>0</v>
      </c>
      <c r="L172" s="8">
        <f>июн.24!G170</f>
        <v>0</v>
      </c>
      <c r="M172" s="8">
        <f>июл.24!G170</f>
        <v>0</v>
      </c>
      <c r="N172" s="8">
        <f>авг.24!G170</f>
        <v>0</v>
      </c>
      <c r="O172" s="8">
        <f>сен.24!G170</f>
        <v>0</v>
      </c>
      <c r="P172" s="8">
        <f>окт.24!G170</f>
        <v>0</v>
      </c>
      <c r="Q172" s="8">
        <f>ноя.24!G170</f>
        <v>0</v>
      </c>
      <c r="R172" s="8">
        <f>дек.24!G170</f>
        <v>0</v>
      </c>
    </row>
    <row r="173" spans="1:18" x14ac:dyDescent="0.25">
      <c r="A173" s="51"/>
      <c r="B173" s="71"/>
      <c r="C173" s="14">
        <v>163</v>
      </c>
      <c r="D173" s="19">
        <v>0</v>
      </c>
      <c r="E173" s="20">
        <f t="shared" si="2"/>
        <v>0</v>
      </c>
      <c r="F173" s="21">
        <f>янв.24!H171+фев.24!H171+мар.24!H171+апр.24!H171+май.24!H171+июн.24!H171+июл.24!H171+авг.24!H171+сен.24!H171+окт.24!H171+ноя.24!H171+дек.24!H171</f>
        <v>0</v>
      </c>
      <c r="G173" s="8">
        <f>янв.24!G171</f>
        <v>0</v>
      </c>
      <c r="H173" s="8">
        <f>фев.24!G171</f>
        <v>0</v>
      </c>
      <c r="I173" s="8">
        <f>мар.24!G171</f>
        <v>0</v>
      </c>
      <c r="J173" s="8">
        <f>апр.24!G171</f>
        <v>0</v>
      </c>
      <c r="K173" s="8">
        <f>май.24!G171</f>
        <v>0</v>
      </c>
      <c r="L173" s="8">
        <f>июн.24!G171</f>
        <v>0</v>
      </c>
      <c r="M173" s="8">
        <f>июл.24!G171</f>
        <v>0</v>
      </c>
      <c r="N173" s="8">
        <f>авг.24!G171</f>
        <v>0</v>
      </c>
      <c r="O173" s="8">
        <f>сен.24!G171</f>
        <v>0</v>
      </c>
      <c r="P173" s="8">
        <f>окт.24!G171</f>
        <v>0</v>
      </c>
      <c r="Q173" s="8">
        <f>ноя.24!G171</f>
        <v>0</v>
      </c>
      <c r="R173" s="8">
        <f>дек.24!G171</f>
        <v>0</v>
      </c>
    </row>
    <row r="174" spans="1:18" x14ac:dyDescent="0.25">
      <c r="A174" s="51"/>
      <c r="B174" s="71" t="s">
        <v>98</v>
      </c>
      <c r="C174" s="14">
        <v>164</v>
      </c>
      <c r="D174" s="19">
        <v>0</v>
      </c>
      <c r="E174" s="20">
        <f t="shared" si="2"/>
        <v>0</v>
      </c>
      <c r="F174" s="21">
        <f>янв.24!H172+фев.24!H172+мар.24!H172+апр.24!H172+май.24!H172+июн.24!H172+июл.24!H172+авг.24!H172+сен.24!H172+окт.24!H172+ноя.24!H172+дек.24!H172</f>
        <v>0</v>
      </c>
      <c r="G174" s="8">
        <f>янв.24!G172</f>
        <v>0</v>
      </c>
      <c r="H174" s="8">
        <f>фев.24!G172</f>
        <v>0</v>
      </c>
      <c r="I174" s="8">
        <f>мар.24!G172</f>
        <v>0</v>
      </c>
      <c r="J174" s="8">
        <f>апр.24!G172</f>
        <v>0</v>
      </c>
      <c r="K174" s="8">
        <f>май.24!G172</f>
        <v>0</v>
      </c>
      <c r="L174" s="8">
        <f>июн.24!G172</f>
        <v>0</v>
      </c>
      <c r="M174" s="8">
        <f>июл.24!G172</f>
        <v>0</v>
      </c>
      <c r="N174" s="8">
        <f>авг.24!G172</f>
        <v>0</v>
      </c>
      <c r="O174" s="8">
        <f>сен.24!G172</f>
        <v>0</v>
      </c>
      <c r="P174" s="8">
        <f>окт.24!G172</f>
        <v>0</v>
      </c>
      <c r="Q174" s="8">
        <f>ноя.24!G172</f>
        <v>0</v>
      </c>
      <c r="R174" s="8">
        <f>дек.24!G172</f>
        <v>0</v>
      </c>
    </row>
    <row r="175" spans="1:18" x14ac:dyDescent="0.25">
      <c r="A175" s="51"/>
      <c r="B175" s="71"/>
      <c r="C175" s="14">
        <v>165</v>
      </c>
      <c r="D175" s="19">
        <v>0</v>
      </c>
      <c r="E175" s="20">
        <f t="shared" si="2"/>
        <v>0</v>
      </c>
      <c r="F175" s="21">
        <f>янв.24!H173+фев.24!H173+мар.24!H173+апр.24!H173+май.24!H173+июн.24!H173+июл.24!H173+авг.24!H173+сен.24!H173+окт.24!H173+ноя.24!H173+дек.24!H173</f>
        <v>0</v>
      </c>
      <c r="G175" s="8">
        <f>янв.24!G173</f>
        <v>0</v>
      </c>
      <c r="H175" s="8">
        <f>фев.24!G173</f>
        <v>0</v>
      </c>
      <c r="I175" s="8">
        <f>мар.24!G173</f>
        <v>0</v>
      </c>
      <c r="J175" s="8">
        <f>апр.24!G173</f>
        <v>0</v>
      </c>
      <c r="K175" s="8">
        <f>май.24!G173</f>
        <v>0</v>
      </c>
      <c r="L175" s="8">
        <f>июн.24!G173</f>
        <v>0</v>
      </c>
      <c r="M175" s="8">
        <f>июл.24!G173</f>
        <v>0</v>
      </c>
      <c r="N175" s="8">
        <f>авг.24!G173</f>
        <v>0</v>
      </c>
      <c r="O175" s="8">
        <f>сен.24!G173</f>
        <v>0</v>
      </c>
      <c r="P175" s="8">
        <f>окт.24!G173</f>
        <v>0</v>
      </c>
      <c r="Q175" s="8">
        <f>ноя.24!G173</f>
        <v>0</v>
      </c>
      <c r="R175" s="8">
        <f>дек.24!G173</f>
        <v>0</v>
      </c>
    </row>
    <row r="176" spans="1:18" x14ac:dyDescent="0.25">
      <c r="A176" s="51"/>
      <c r="B176" s="71" t="s">
        <v>98</v>
      </c>
      <c r="C176" s="14">
        <v>166</v>
      </c>
      <c r="D176" s="19">
        <v>0</v>
      </c>
      <c r="E176" s="20">
        <f t="shared" si="2"/>
        <v>0</v>
      </c>
      <c r="F176" s="21">
        <f>янв.24!H174+фев.24!H174+мар.24!H174+апр.24!H174+май.24!H174+июн.24!H174+июл.24!H174+авг.24!H174+сен.24!H174+окт.24!H174+ноя.24!H174+дек.24!H174</f>
        <v>0</v>
      </c>
      <c r="G176" s="8">
        <f>янв.24!G174</f>
        <v>0</v>
      </c>
      <c r="H176" s="8">
        <f>фев.24!G174</f>
        <v>0</v>
      </c>
      <c r="I176" s="8">
        <f>мар.24!G174</f>
        <v>0</v>
      </c>
      <c r="J176" s="8">
        <f>апр.24!G174</f>
        <v>0</v>
      </c>
      <c r="K176" s="8">
        <f>май.24!G174</f>
        <v>0</v>
      </c>
      <c r="L176" s="8">
        <f>июн.24!G174</f>
        <v>0</v>
      </c>
      <c r="M176" s="8">
        <f>июл.24!G174</f>
        <v>0</v>
      </c>
      <c r="N176" s="8">
        <f>авг.24!G174</f>
        <v>0</v>
      </c>
      <c r="O176" s="8">
        <f>сен.24!G174</f>
        <v>0</v>
      </c>
      <c r="P176" s="8">
        <f>окт.24!G174</f>
        <v>0</v>
      </c>
      <c r="Q176" s="8">
        <f>ноя.24!G174</f>
        <v>0</v>
      </c>
      <c r="R176" s="8">
        <f>дек.24!G174</f>
        <v>0</v>
      </c>
    </row>
    <row r="177" spans="1:18" x14ac:dyDescent="0.25">
      <c r="A177" s="51"/>
      <c r="B177" s="77"/>
      <c r="C177" s="14" t="s">
        <v>175</v>
      </c>
      <c r="D177" s="19">
        <v>0</v>
      </c>
      <c r="E177" s="20">
        <f t="shared" si="2"/>
        <v>0</v>
      </c>
      <c r="F177" s="21">
        <f>янв.24!H176+фев.24!H176+мар.24!H176+апр.24!H176+май.24!H176+июн.24!H176+июл.24!H176+авг.24!H176+сен.24!H176+окт.24!H176+ноя.24!H176+дек.24!H176</f>
        <v>0</v>
      </c>
      <c r="G177" s="8">
        <f>янв.24!G175</f>
        <v>0</v>
      </c>
      <c r="H177" s="8">
        <f>фев.24!G175</f>
        <v>0</v>
      </c>
      <c r="I177" s="8">
        <f>мар.24!G175</f>
        <v>0</v>
      </c>
      <c r="J177" s="8">
        <f>апр.24!G175</f>
        <v>0</v>
      </c>
      <c r="K177" s="8">
        <f>май.24!G175</f>
        <v>0</v>
      </c>
      <c r="L177" s="8">
        <f>июн.24!G175</f>
        <v>0</v>
      </c>
      <c r="M177" s="8">
        <f>июл.24!G175</f>
        <v>0</v>
      </c>
      <c r="N177" s="8">
        <f>авг.24!G175</f>
        <v>0</v>
      </c>
      <c r="O177" s="8">
        <f>сен.24!G175</f>
        <v>0</v>
      </c>
      <c r="P177" s="8">
        <f>окт.24!G175</f>
        <v>0</v>
      </c>
      <c r="Q177" s="8">
        <f>ноя.24!G175</f>
        <v>0</v>
      </c>
      <c r="R177" s="8">
        <f>дек.24!G175</f>
        <v>0</v>
      </c>
    </row>
    <row r="178" spans="1:18" x14ac:dyDescent="0.25">
      <c r="A178" s="51"/>
      <c r="B178" s="71"/>
      <c r="C178" s="14" t="s">
        <v>176</v>
      </c>
      <c r="D178" s="19">
        <v>0</v>
      </c>
      <c r="E178" s="20">
        <f t="shared" si="2"/>
        <v>0</v>
      </c>
      <c r="F178" s="21">
        <f>янв.24!H176+фев.24!H176+мар.24!H176+апр.24!H176+май.24!H176+июн.24!H176+июл.24!H176+авг.24!H176+сен.24!H176+окт.24!H176+ноя.24!H176+дек.24!H176</f>
        <v>0</v>
      </c>
      <c r="G178" s="8">
        <f>янв.24!G176</f>
        <v>0</v>
      </c>
      <c r="H178" s="8">
        <f>фев.24!G176</f>
        <v>0</v>
      </c>
      <c r="I178" s="8">
        <f>мар.24!G176</f>
        <v>0</v>
      </c>
      <c r="J178" s="8">
        <f>апр.24!G176</f>
        <v>0</v>
      </c>
      <c r="K178" s="8">
        <f>май.24!G176</f>
        <v>0</v>
      </c>
      <c r="L178" s="8">
        <f>июн.24!G176</f>
        <v>0</v>
      </c>
      <c r="M178" s="8">
        <f>июл.24!G176</f>
        <v>0</v>
      </c>
      <c r="N178" s="8">
        <f>авг.24!G176</f>
        <v>0</v>
      </c>
      <c r="O178" s="8">
        <f>сен.24!G176</f>
        <v>0</v>
      </c>
      <c r="P178" s="8">
        <f>окт.24!G176</f>
        <v>0</v>
      </c>
      <c r="Q178" s="8">
        <f>ноя.24!G176</f>
        <v>0</v>
      </c>
      <c r="R178" s="8">
        <f>дек.24!G176</f>
        <v>0</v>
      </c>
    </row>
    <row r="179" spans="1:18" x14ac:dyDescent="0.25">
      <c r="A179" s="51"/>
      <c r="B179" s="71" t="s">
        <v>193</v>
      </c>
      <c r="C179" s="14" t="s">
        <v>178</v>
      </c>
      <c r="D179" s="19">
        <v>-8167.1799999999985</v>
      </c>
      <c r="E179" s="20">
        <f t="shared" si="2"/>
        <v>2050.0200000000077</v>
      </c>
      <c r="F179" s="21">
        <f>янв.24!H177+фев.24!H177+мар.24!H177+апр.24!H177+май.24!H177+июн.24!H177+июл.24!H177+авг.24!H177+сен.24!H177+окт.24!H177+ноя.24!H177+дек.24!H177</f>
        <v>52850</v>
      </c>
      <c r="G179" s="8">
        <f>янв.24!G177</f>
        <v>6.71</v>
      </c>
      <c r="H179" s="8">
        <f>фев.24!G177</f>
        <v>6998.53</v>
      </c>
      <c r="I179" s="8">
        <f>мар.24!G177</f>
        <v>3328.16</v>
      </c>
      <c r="J179" s="8">
        <f>апр.24!G177</f>
        <v>2730.97</v>
      </c>
      <c r="K179" s="8">
        <f>май.24!G177</f>
        <v>1174.25</v>
      </c>
      <c r="L179" s="8">
        <f>июн.24!G177</f>
        <v>2086.81</v>
      </c>
      <c r="M179" s="8">
        <f>июл.24!G177</f>
        <v>2844.04</v>
      </c>
      <c r="N179" s="8">
        <f>авг.24!G177</f>
        <v>3474.42</v>
      </c>
      <c r="O179" s="8">
        <f>сен.24!G177</f>
        <v>4376.01</v>
      </c>
      <c r="P179" s="8">
        <f>окт.24!G177</f>
        <v>8063</v>
      </c>
      <c r="Q179" s="8">
        <f>ноя.24!G177</f>
        <v>7549.9</v>
      </c>
      <c r="R179" s="8">
        <f>дек.24!G177</f>
        <v>0</v>
      </c>
    </row>
    <row r="180" spans="1:18" x14ac:dyDescent="0.25">
      <c r="A180" s="51"/>
      <c r="B180" s="77"/>
      <c r="C180" s="14" t="s">
        <v>177</v>
      </c>
      <c r="D180" s="19">
        <v>0</v>
      </c>
      <c r="E180" s="20">
        <f t="shared" si="2"/>
        <v>0</v>
      </c>
      <c r="F180" s="21">
        <f>янв.24!H179+фев.24!H179+мар.24!H179+апр.24!H179+май.24!H179+июн.24!H179+июл.24!H179+авг.24!H179+сен.24!H179+окт.24!H179+ноя.24!H179+дек.24!H179</f>
        <v>0</v>
      </c>
      <c r="G180" s="8">
        <f>янв.24!G178</f>
        <v>0</v>
      </c>
      <c r="H180" s="8">
        <f>фев.24!G178</f>
        <v>0</v>
      </c>
      <c r="I180" s="8">
        <f>мар.24!G178</f>
        <v>0</v>
      </c>
      <c r="J180" s="8">
        <f>апр.24!G178</f>
        <v>0</v>
      </c>
      <c r="K180" s="8">
        <f>май.24!G178</f>
        <v>0</v>
      </c>
      <c r="L180" s="8">
        <f>июн.24!G178</f>
        <v>0</v>
      </c>
      <c r="M180" s="8">
        <f>июл.24!G178</f>
        <v>0</v>
      </c>
      <c r="N180" s="8">
        <f>авг.24!G178</f>
        <v>0</v>
      </c>
      <c r="O180" s="8">
        <f>сен.24!G178</f>
        <v>0</v>
      </c>
      <c r="P180" s="8">
        <f>окт.24!G178</f>
        <v>0</v>
      </c>
      <c r="Q180" s="8">
        <f>ноя.24!G178</f>
        <v>0</v>
      </c>
      <c r="R180" s="8">
        <f>дек.24!G178</f>
        <v>0</v>
      </c>
    </row>
    <row r="181" spans="1:18" x14ac:dyDescent="0.25">
      <c r="A181" s="51"/>
      <c r="B181" s="71"/>
      <c r="C181" s="14">
        <v>169</v>
      </c>
      <c r="D181" s="19">
        <v>0</v>
      </c>
      <c r="E181" s="20">
        <f t="shared" si="2"/>
        <v>0</v>
      </c>
      <c r="F181" s="21">
        <f>янв.24!H179+фев.24!H179+мар.24!H179+апр.24!H179+май.24!H179+июн.24!H179+июл.24!H179+авг.24!H179+сен.24!H179+окт.24!H179+ноя.24!H179+дек.24!H179</f>
        <v>0</v>
      </c>
      <c r="G181" s="8">
        <f>янв.24!G179</f>
        <v>0</v>
      </c>
      <c r="H181" s="8">
        <f>фев.24!G179</f>
        <v>0</v>
      </c>
      <c r="I181" s="8">
        <f>мар.24!G179</f>
        <v>0</v>
      </c>
      <c r="J181" s="8">
        <f>апр.24!G179</f>
        <v>0</v>
      </c>
      <c r="K181" s="8">
        <f>май.24!G179</f>
        <v>0</v>
      </c>
      <c r="L181" s="8">
        <f>июн.24!G179</f>
        <v>0</v>
      </c>
      <c r="M181" s="8">
        <f>июл.24!G179</f>
        <v>0</v>
      </c>
      <c r="N181" s="8">
        <f>авг.24!G179</f>
        <v>0</v>
      </c>
      <c r="O181" s="8">
        <f>сен.24!G179</f>
        <v>0</v>
      </c>
      <c r="P181" s="8">
        <f>окт.24!G179</f>
        <v>0</v>
      </c>
      <c r="Q181" s="8">
        <f>ноя.24!G179</f>
        <v>0</v>
      </c>
      <c r="R181" s="8">
        <f>дек.24!G179</f>
        <v>0</v>
      </c>
    </row>
    <row r="182" spans="1:18" x14ac:dyDescent="0.25">
      <c r="A182" s="51"/>
      <c r="B182" s="71"/>
      <c r="C182" s="14">
        <v>170</v>
      </c>
      <c r="D182" s="19">
        <v>0</v>
      </c>
      <c r="E182" s="20">
        <f t="shared" si="2"/>
        <v>0</v>
      </c>
      <c r="F182" s="21">
        <f>янв.24!H180+фев.24!H180+мар.24!H180+апр.24!H180+май.24!H180+июн.24!H180+июл.24!H180+авг.24!H180+сен.24!H180+окт.24!H180+ноя.24!H180+дек.24!H180</f>
        <v>0</v>
      </c>
      <c r="G182" s="8">
        <f>янв.24!G180</f>
        <v>0</v>
      </c>
      <c r="H182" s="8">
        <f>фев.24!G180</f>
        <v>0</v>
      </c>
      <c r="I182" s="8">
        <f>мар.24!G180</f>
        <v>0</v>
      </c>
      <c r="J182" s="8">
        <f>апр.24!G180</f>
        <v>0</v>
      </c>
      <c r="K182" s="8">
        <f>май.24!G180</f>
        <v>0</v>
      </c>
      <c r="L182" s="8">
        <f>июн.24!G180</f>
        <v>0</v>
      </c>
      <c r="M182" s="8">
        <f>июл.24!G180</f>
        <v>0</v>
      </c>
      <c r="N182" s="8">
        <f>авг.24!G180</f>
        <v>0</v>
      </c>
      <c r="O182" s="8">
        <f>сен.24!G180</f>
        <v>0</v>
      </c>
      <c r="P182" s="8">
        <f>окт.24!G180</f>
        <v>0</v>
      </c>
      <c r="Q182" s="8">
        <f>ноя.24!G180</f>
        <v>0</v>
      </c>
      <c r="R182" s="8">
        <f>дек.24!G180</f>
        <v>0</v>
      </c>
    </row>
    <row r="183" spans="1:18" x14ac:dyDescent="0.25">
      <c r="A183" s="51"/>
      <c r="B183" s="71"/>
      <c r="C183" s="14">
        <v>171</v>
      </c>
      <c r="D183" s="19">
        <v>0</v>
      </c>
      <c r="E183" s="20">
        <f t="shared" si="2"/>
        <v>0</v>
      </c>
      <c r="F183" s="21">
        <f>янв.24!H181+фев.24!H181+мар.24!H181+апр.24!H181+май.24!H181+июн.24!H181+июл.24!H181+авг.24!H181+сен.24!H181+окт.24!H181+ноя.24!H181+дек.24!H181</f>
        <v>0</v>
      </c>
      <c r="G183" s="8">
        <f>янв.24!G181</f>
        <v>0</v>
      </c>
      <c r="H183" s="8">
        <f>фев.24!G181</f>
        <v>0</v>
      </c>
      <c r="I183" s="8">
        <f>мар.24!G181</f>
        <v>0</v>
      </c>
      <c r="J183" s="8">
        <f>апр.24!G181</f>
        <v>0</v>
      </c>
      <c r="K183" s="8">
        <f>май.24!G181</f>
        <v>0</v>
      </c>
      <c r="L183" s="8">
        <f>июн.24!G181</f>
        <v>0</v>
      </c>
      <c r="M183" s="8">
        <f>июл.24!G181</f>
        <v>0</v>
      </c>
      <c r="N183" s="8">
        <f>авг.24!G181</f>
        <v>0</v>
      </c>
      <c r="O183" s="8">
        <f>сен.24!G181</f>
        <v>0</v>
      </c>
      <c r="P183" s="8">
        <f>окт.24!G181</f>
        <v>0</v>
      </c>
      <c r="Q183" s="8">
        <f>ноя.24!G181</f>
        <v>0</v>
      </c>
      <c r="R183" s="8">
        <f>дек.24!G181</f>
        <v>0</v>
      </c>
    </row>
    <row r="184" spans="1:18" x14ac:dyDescent="0.25">
      <c r="A184" s="51"/>
      <c r="B184" s="71" t="s">
        <v>99</v>
      </c>
      <c r="C184" s="14">
        <v>172</v>
      </c>
      <c r="D184" s="19">
        <v>0</v>
      </c>
      <c r="E184" s="20">
        <f t="shared" si="2"/>
        <v>0</v>
      </c>
      <c r="F184" s="21">
        <f>янв.24!H182+фев.24!H182+мар.24!H182+апр.24!H182+май.24!H182+июн.24!H182+июл.24!H182+авг.24!H182+сен.24!H182+окт.24!H182+ноя.24!H182+дек.24!H182</f>
        <v>0</v>
      </c>
      <c r="G184" s="8">
        <f>янв.24!G182</f>
        <v>0</v>
      </c>
      <c r="H184" s="8">
        <f>фев.24!G182</f>
        <v>0</v>
      </c>
      <c r="I184" s="8">
        <f>мар.24!G182</f>
        <v>0</v>
      </c>
      <c r="J184" s="8">
        <f>апр.24!G182</f>
        <v>0</v>
      </c>
      <c r="K184" s="8">
        <f>май.24!G182</f>
        <v>0</v>
      </c>
      <c r="L184" s="8">
        <f>июн.24!G182</f>
        <v>0</v>
      </c>
      <c r="M184" s="8">
        <f>июл.24!G182</f>
        <v>0</v>
      </c>
      <c r="N184" s="8">
        <f>авг.24!G182</f>
        <v>0</v>
      </c>
      <c r="O184" s="8">
        <f>сен.24!G182</f>
        <v>0</v>
      </c>
      <c r="P184" s="8">
        <f>окт.24!G182</f>
        <v>0</v>
      </c>
      <c r="Q184" s="8">
        <f>ноя.24!G182</f>
        <v>0</v>
      </c>
      <c r="R184" s="8">
        <f>дек.24!G182</f>
        <v>0</v>
      </c>
    </row>
    <row r="185" spans="1:18" x14ac:dyDescent="0.25">
      <c r="A185" s="51"/>
      <c r="B185" s="71"/>
      <c r="C185" s="14">
        <v>173</v>
      </c>
      <c r="D185" s="19">
        <v>-13.42</v>
      </c>
      <c r="E185" s="20">
        <f t="shared" si="2"/>
        <v>-13.42</v>
      </c>
      <c r="F185" s="21">
        <f>янв.24!H183+фев.24!H183+мар.24!H183+апр.24!H183+май.24!H183+июн.24!H183+июл.24!H183+авг.24!H183+сен.24!H183+окт.24!H183+ноя.24!H183+дек.24!H183</f>
        <v>0</v>
      </c>
      <c r="G185" s="8">
        <f>янв.24!G183</f>
        <v>0</v>
      </c>
      <c r="H185" s="8">
        <f>фев.24!G183</f>
        <v>0</v>
      </c>
      <c r="I185" s="8">
        <f>мар.24!G183</f>
        <v>0</v>
      </c>
      <c r="J185" s="8">
        <f>апр.24!G183</f>
        <v>0</v>
      </c>
      <c r="K185" s="8">
        <f>май.24!G183</f>
        <v>0</v>
      </c>
      <c r="L185" s="8">
        <f>июн.24!G183</f>
        <v>0</v>
      </c>
      <c r="M185" s="8">
        <f>июл.24!G183</f>
        <v>0</v>
      </c>
      <c r="N185" s="8">
        <f>авг.24!G183</f>
        <v>0</v>
      </c>
      <c r="O185" s="8">
        <f>сен.24!G183</f>
        <v>0</v>
      </c>
      <c r="P185" s="8">
        <f>окт.24!G183</f>
        <v>0</v>
      </c>
      <c r="Q185" s="8">
        <f>ноя.24!G183</f>
        <v>0</v>
      </c>
      <c r="R185" s="8">
        <f>дек.24!G183</f>
        <v>0</v>
      </c>
    </row>
    <row r="186" spans="1:18" x14ac:dyDescent="0.25">
      <c r="A186" s="51"/>
      <c r="B186" s="71" t="s">
        <v>122</v>
      </c>
      <c r="C186" s="14">
        <v>174</v>
      </c>
      <c r="D186" s="19">
        <v>-12736.249999999998</v>
      </c>
      <c r="E186" s="20">
        <f t="shared" si="2"/>
        <v>-3856.7899999999972</v>
      </c>
      <c r="F186" s="21">
        <f>янв.24!H184+фев.24!H184+мар.24!H184+апр.24!H184+май.24!H184+июн.24!H184+июл.24!H184+авг.24!H184+сен.24!H184+окт.24!H184+ноя.24!H184+дек.24!H184</f>
        <v>10600</v>
      </c>
      <c r="G186" s="8">
        <f>янв.24!G184</f>
        <v>0</v>
      </c>
      <c r="H186" s="8">
        <f>фев.24!G184</f>
        <v>0</v>
      </c>
      <c r="I186" s="8">
        <f>мар.24!G184</f>
        <v>20.13</v>
      </c>
      <c r="J186" s="8">
        <f>апр.24!G184</f>
        <v>46.97</v>
      </c>
      <c r="K186" s="8">
        <f>май.24!G184</f>
        <v>248.27</v>
      </c>
      <c r="L186" s="8">
        <f>июн.24!G184</f>
        <v>261.69</v>
      </c>
      <c r="M186" s="8">
        <f>июл.24!G184</f>
        <v>271.20999999999998</v>
      </c>
      <c r="N186" s="8">
        <f>авг.24!G184</f>
        <v>175.92000000000002</v>
      </c>
      <c r="O186" s="8">
        <f>сен.24!G184</f>
        <v>109.95</v>
      </c>
      <c r="P186" s="8">
        <f>окт.24!G184</f>
        <v>498.44</v>
      </c>
      <c r="Q186" s="8">
        <f>ноя.24!G184</f>
        <v>87.960000000000008</v>
      </c>
      <c r="R186" s="8">
        <f>дек.24!G184</f>
        <v>0</v>
      </c>
    </row>
    <row r="187" spans="1:18" x14ac:dyDescent="0.25">
      <c r="A187" s="51"/>
      <c r="B187" s="71"/>
      <c r="C187" s="14">
        <v>175</v>
      </c>
      <c r="D187" s="19">
        <v>0</v>
      </c>
      <c r="E187" s="20">
        <f t="shared" si="2"/>
        <v>0</v>
      </c>
      <c r="F187" s="21">
        <f>янв.24!H185+фев.24!H185+мар.24!H185+апр.24!H185+май.24!H185+июн.24!H185+июл.24!H185+авг.24!H185+сен.24!H185+окт.24!H185+ноя.24!H185+дек.24!H185</f>
        <v>0</v>
      </c>
      <c r="G187" s="8">
        <f>янв.24!G185</f>
        <v>0</v>
      </c>
      <c r="H187" s="8">
        <f>фев.24!G185</f>
        <v>0</v>
      </c>
      <c r="I187" s="8">
        <f>мар.24!G185</f>
        <v>0</v>
      </c>
      <c r="J187" s="8">
        <f>апр.24!G185</f>
        <v>0</v>
      </c>
      <c r="K187" s="8">
        <f>май.24!G185</f>
        <v>0</v>
      </c>
      <c r="L187" s="8">
        <f>июн.24!G185</f>
        <v>0</v>
      </c>
      <c r="M187" s="8">
        <f>июл.24!G185</f>
        <v>0</v>
      </c>
      <c r="N187" s="8">
        <f>авг.24!G185</f>
        <v>0</v>
      </c>
      <c r="O187" s="8">
        <f>сен.24!G185</f>
        <v>0</v>
      </c>
      <c r="P187" s="8">
        <f>окт.24!G185</f>
        <v>0</v>
      </c>
      <c r="Q187" s="8">
        <f>ноя.24!G185</f>
        <v>0</v>
      </c>
      <c r="R187" s="8">
        <f>дек.24!G185</f>
        <v>0</v>
      </c>
    </row>
    <row r="188" spans="1:18" x14ac:dyDescent="0.25">
      <c r="A188" s="51"/>
      <c r="B188" s="71"/>
      <c r="C188" s="14">
        <v>176</v>
      </c>
      <c r="D188" s="19">
        <v>0</v>
      </c>
      <c r="E188" s="20">
        <f t="shared" si="2"/>
        <v>0</v>
      </c>
      <c r="F188" s="21">
        <f>янв.24!H186+фев.24!H186+мар.24!H186+апр.24!H186+май.24!H186+июн.24!H186+июл.24!H186+авг.24!H186+сен.24!H186+окт.24!H186+ноя.24!H186+дек.24!H186</f>
        <v>0</v>
      </c>
      <c r="G188" s="8">
        <f>янв.24!G186</f>
        <v>0</v>
      </c>
      <c r="H188" s="8">
        <f>фев.24!G186</f>
        <v>0</v>
      </c>
      <c r="I188" s="8">
        <f>мар.24!G186</f>
        <v>0</v>
      </c>
      <c r="J188" s="8">
        <f>апр.24!G186</f>
        <v>0</v>
      </c>
      <c r="K188" s="8">
        <f>май.24!G186</f>
        <v>0</v>
      </c>
      <c r="L188" s="8">
        <f>июн.24!G186</f>
        <v>0</v>
      </c>
      <c r="M188" s="8">
        <f>июл.24!G186</f>
        <v>0</v>
      </c>
      <c r="N188" s="8">
        <f>авг.24!G186</f>
        <v>0</v>
      </c>
      <c r="O188" s="8">
        <f>сен.24!G186</f>
        <v>0</v>
      </c>
      <c r="P188" s="8">
        <f>окт.24!G186</f>
        <v>0</v>
      </c>
      <c r="Q188" s="8">
        <f>ноя.24!G186</f>
        <v>0</v>
      </c>
      <c r="R188" s="8">
        <f>дек.24!G186</f>
        <v>0</v>
      </c>
    </row>
    <row r="189" spans="1:18" x14ac:dyDescent="0.25">
      <c r="A189" s="51"/>
      <c r="B189" s="71"/>
      <c r="C189" s="14">
        <v>177</v>
      </c>
      <c r="D189" s="19">
        <v>69.149999999999991</v>
      </c>
      <c r="E189" s="20">
        <f t="shared" si="2"/>
        <v>55.72999999999999</v>
      </c>
      <c r="F189" s="21">
        <f>янв.24!H187+фев.24!H187+мар.24!H187+апр.24!H187+май.24!H187+июн.24!H187+июл.24!H187+авг.24!H187+сен.24!H187+окт.24!H187+ноя.24!H187+дек.24!H187</f>
        <v>0</v>
      </c>
      <c r="G189" s="8">
        <f>янв.24!G187</f>
        <v>0</v>
      </c>
      <c r="H189" s="8">
        <f>фев.24!G187</f>
        <v>0</v>
      </c>
      <c r="I189" s="8">
        <f>мар.24!G187</f>
        <v>0</v>
      </c>
      <c r="J189" s="8">
        <f>апр.24!G187</f>
        <v>0</v>
      </c>
      <c r="K189" s="8">
        <f>май.24!G187</f>
        <v>0</v>
      </c>
      <c r="L189" s="8">
        <f>июн.24!G187</f>
        <v>13.42</v>
      </c>
      <c r="M189" s="8">
        <f>июл.24!G187</f>
        <v>0</v>
      </c>
      <c r="N189" s="8">
        <f>авг.24!G187</f>
        <v>0</v>
      </c>
      <c r="O189" s="8">
        <f>сен.24!G187</f>
        <v>0</v>
      </c>
      <c r="P189" s="8">
        <f>окт.24!G187</f>
        <v>0</v>
      </c>
      <c r="Q189" s="8">
        <f>ноя.24!G187</f>
        <v>0</v>
      </c>
      <c r="R189" s="8">
        <f>дек.24!G187</f>
        <v>0</v>
      </c>
    </row>
    <row r="190" spans="1:18" x14ac:dyDescent="0.25">
      <c r="A190" s="51"/>
      <c r="B190" s="71" t="s">
        <v>127</v>
      </c>
      <c r="C190" s="14">
        <v>178</v>
      </c>
      <c r="D190" s="19">
        <v>0</v>
      </c>
      <c r="E190" s="20">
        <f t="shared" si="2"/>
        <v>0</v>
      </c>
      <c r="F190" s="21">
        <f>янв.24!H188+фев.24!H188+мар.24!H188+апр.24!H188+май.24!H188+июн.24!H188+июл.24!H188+авг.24!H188+сен.24!H188+окт.24!H188+ноя.24!H188+дек.24!H188</f>
        <v>0</v>
      </c>
      <c r="G190" s="8">
        <f>янв.24!G188</f>
        <v>0</v>
      </c>
      <c r="H190" s="8">
        <f>фев.24!G188</f>
        <v>0</v>
      </c>
      <c r="I190" s="8">
        <f>мар.24!G188</f>
        <v>0</v>
      </c>
      <c r="J190" s="8">
        <f>апр.24!G188</f>
        <v>0</v>
      </c>
      <c r="K190" s="8">
        <f>май.24!G188</f>
        <v>0</v>
      </c>
      <c r="L190" s="8">
        <f>июн.24!G188</f>
        <v>0</v>
      </c>
      <c r="M190" s="8">
        <f>июл.24!G188</f>
        <v>0</v>
      </c>
      <c r="N190" s="8">
        <f>авг.24!G188</f>
        <v>0</v>
      </c>
      <c r="O190" s="8">
        <f>сен.24!G188</f>
        <v>0</v>
      </c>
      <c r="P190" s="8">
        <f>окт.24!G188</f>
        <v>0</v>
      </c>
      <c r="Q190" s="8">
        <f>ноя.24!G188</f>
        <v>0</v>
      </c>
      <c r="R190" s="8">
        <f>дек.24!G188</f>
        <v>0</v>
      </c>
    </row>
    <row r="191" spans="1:18" x14ac:dyDescent="0.25">
      <c r="A191" s="51"/>
      <c r="B191" s="71"/>
      <c r="C191" s="14">
        <v>179</v>
      </c>
      <c r="D191" s="19">
        <v>0</v>
      </c>
      <c r="E191" s="20">
        <f t="shared" si="2"/>
        <v>0</v>
      </c>
      <c r="F191" s="21">
        <f>янв.24!H189+фев.24!H189+мар.24!H189+апр.24!H189+май.24!H189+июн.24!H189+июл.24!H189+авг.24!H189+сен.24!H189+окт.24!H189+ноя.24!H189+дек.24!H189</f>
        <v>0</v>
      </c>
      <c r="G191" s="8">
        <f>янв.24!G189</f>
        <v>0</v>
      </c>
      <c r="H191" s="8">
        <f>фев.24!G189</f>
        <v>0</v>
      </c>
      <c r="I191" s="8">
        <f>мар.24!G189</f>
        <v>0</v>
      </c>
      <c r="J191" s="8">
        <f>апр.24!G189</f>
        <v>0</v>
      </c>
      <c r="K191" s="8">
        <f>май.24!G189</f>
        <v>0</v>
      </c>
      <c r="L191" s="8">
        <f>июн.24!G189</f>
        <v>0</v>
      </c>
      <c r="M191" s="8">
        <f>июл.24!G189</f>
        <v>0</v>
      </c>
      <c r="N191" s="8">
        <f>авг.24!G189</f>
        <v>0</v>
      </c>
      <c r="O191" s="8">
        <f>сен.24!G189</f>
        <v>0</v>
      </c>
      <c r="P191" s="8">
        <f>окт.24!G189</f>
        <v>0</v>
      </c>
      <c r="Q191" s="8">
        <f>ноя.24!G189</f>
        <v>0</v>
      </c>
      <c r="R191" s="8">
        <f>дек.24!G189</f>
        <v>0</v>
      </c>
    </row>
    <row r="192" spans="1:18" x14ac:dyDescent="0.25">
      <c r="A192" s="51"/>
      <c r="B192" s="71"/>
      <c r="C192" s="14">
        <v>180</v>
      </c>
      <c r="D192" s="19">
        <v>0</v>
      </c>
      <c r="E192" s="20">
        <f t="shared" si="2"/>
        <v>0</v>
      </c>
      <c r="F192" s="21">
        <f>янв.24!H190+фев.24!H190+мар.24!H190+апр.24!H190+май.24!H190+июн.24!H190+июл.24!H190+авг.24!H190+сен.24!H190+окт.24!H190+ноя.24!H190+дек.24!H190</f>
        <v>0</v>
      </c>
      <c r="G192" s="8">
        <f>янв.24!G190</f>
        <v>0</v>
      </c>
      <c r="H192" s="8">
        <f>фев.24!G190</f>
        <v>0</v>
      </c>
      <c r="I192" s="8">
        <f>мар.24!G190</f>
        <v>0</v>
      </c>
      <c r="J192" s="8">
        <f>апр.24!G190</f>
        <v>0</v>
      </c>
      <c r="K192" s="8">
        <f>май.24!G190</f>
        <v>0</v>
      </c>
      <c r="L192" s="8">
        <f>июн.24!G190</f>
        <v>0</v>
      </c>
      <c r="M192" s="8">
        <f>июл.24!G190</f>
        <v>0</v>
      </c>
      <c r="N192" s="8">
        <f>авг.24!G190</f>
        <v>0</v>
      </c>
      <c r="O192" s="8">
        <f>сен.24!G190</f>
        <v>0</v>
      </c>
      <c r="P192" s="8">
        <f>окт.24!G190</f>
        <v>0</v>
      </c>
      <c r="Q192" s="8">
        <f>ноя.24!G190</f>
        <v>0</v>
      </c>
      <c r="R192" s="8">
        <f>дек.24!G190</f>
        <v>0</v>
      </c>
    </row>
    <row r="193" spans="1:18" x14ac:dyDescent="0.25">
      <c r="A193" s="51"/>
      <c r="B193" s="71" t="s">
        <v>100</v>
      </c>
      <c r="C193" s="14">
        <v>181</v>
      </c>
      <c r="D193" s="19">
        <v>0</v>
      </c>
      <c r="E193" s="20">
        <f t="shared" si="2"/>
        <v>0</v>
      </c>
      <c r="F193" s="21">
        <f>янв.24!H191+фев.24!H191+мар.24!H191+апр.24!H191+май.24!H191+июн.24!H191+июл.24!H191+авг.24!H191+сен.24!H191+окт.24!H191+ноя.24!H191+дек.24!H191</f>
        <v>0</v>
      </c>
      <c r="G193" s="8">
        <f>янв.24!G191</f>
        <v>0</v>
      </c>
      <c r="H193" s="8">
        <f>фев.24!G191</f>
        <v>0</v>
      </c>
      <c r="I193" s="8">
        <f>мар.24!G191</f>
        <v>0</v>
      </c>
      <c r="J193" s="8">
        <f>апр.24!G191</f>
        <v>0</v>
      </c>
      <c r="K193" s="8">
        <f>май.24!G191</f>
        <v>0</v>
      </c>
      <c r="L193" s="8">
        <f>июн.24!G191</f>
        <v>0</v>
      </c>
      <c r="M193" s="8">
        <f>июл.24!G191</f>
        <v>0</v>
      </c>
      <c r="N193" s="8">
        <f>авг.24!G191</f>
        <v>0</v>
      </c>
      <c r="O193" s="8">
        <f>сен.24!G191</f>
        <v>0</v>
      </c>
      <c r="P193" s="8">
        <f>окт.24!G191</f>
        <v>0</v>
      </c>
      <c r="Q193" s="8">
        <f>ноя.24!G191</f>
        <v>0</v>
      </c>
      <c r="R193" s="8">
        <f>дек.24!G191</f>
        <v>0</v>
      </c>
    </row>
    <row r="194" spans="1:18" x14ac:dyDescent="0.25">
      <c r="A194" s="51"/>
      <c r="B194" s="71"/>
      <c r="C194" s="14">
        <v>182</v>
      </c>
      <c r="D194" s="19">
        <v>0</v>
      </c>
      <c r="E194" s="20">
        <f t="shared" si="2"/>
        <v>0</v>
      </c>
      <c r="F194" s="21">
        <f>янв.24!H192+фев.24!H192+мар.24!H192+апр.24!H192+май.24!H192+июн.24!H192+июл.24!H192+авг.24!H192+сен.24!H192+окт.24!H192+ноя.24!H192+дек.24!H192</f>
        <v>0</v>
      </c>
      <c r="G194" s="8">
        <f>янв.24!G192</f>
        <v>0</v>
      </c>
      <c r="H194" s="8">
        <f>фев.24!G192</f>
        <v>0</v>
      </c>
      <c r="I194" s="8">
        <f>мар.24!G192</f>
        <v>0</v>
      </c>
      <c r="J194" s="8">
        <f>апр.24!G192</f>
        <v>0</v>
      </c>
      <c r="K194" s="8">
        <f>май.24!G192</f>
        <v>0</v>
      </c>
      <c r="L194" s="8">
        <f>июн.24!G192</f>
        <v>0</v>
      </c>
      <c r="M194" s="8">
        <f>июл.24!G192</f>
        <v>0</v>
      </c>
      <c r="N194" s="8">
        <f>авг.24!G192</f>
        <v>0</v>
      </c>
      <c r="O194" s="8">
        <f>сен.24!G192</f>
        <v>0</v>
      </c>
      <c r="P194" s="8">
        <f>окт.24!G192</f>
        <v>0</v>
      </c>
      <c r="Q194" s="8">
        <f>ноя.24!G192</f>
        <v>0</v>
      </c>
      <c r="R194" s="8">
        <f>дек.24!G192</f>
        <v>0</v>
      </c>
    </row>
    <row r="195" spans="1:18" x14ac:dyDescent="0.25">
      <c r="A195" s="51"/>
      <c r="B195" s="71"/>
      <c r="C195" s="14">
        <v>183</v>
      </c>
      <c r="D195" s="19">
        <v>0</v>
      </c>
      <c r="E195" s="20">
        <f t="shared" si="2"/>
        <v>0</v>
      </c>
      <c r="F195" s="21">
        <f>янв.24!H193+фев.24!H193+мар.24!H193+апр.24!H193+май.24!H193+июн.24!H193+июл.24!H193+авг.24!H193+сен.24!H193+окт.24!H193+ноя.24!H193+дек.24!H193</f>
        <v>0</v>
      </c>
      <c r="G195" s="8">
        <f>янв.24!G193</f>
        <v>0</v>
      </c>
      <c r="H195" s="8">
        <f>фев.24!G193</f>
        <v>0</v>
      </c>
      <c r="I195" s="8">
        <f>мар.24!G193</f>
        <v>0</v>
      </c>
      <c r="J195" s="8">
        <f>апр.24!G193</f>
        <v>0</v>
      </c>
      <c r="K195" s="8">
        <f>май.24!G193</f>
        <v>0</v>
      </c>
      <c r="L195" s="8">
        <f>июн.24!G193</f>
        <v>0</v>
      </c>
      <c r="M195" s="8">
        <f>июл.24!G193</f>
        <v>0</v>
      </c>
      <c r="N195" s="8">
        <f>авг.24!G193</f>
        <v>0</v>
      </c>
      <c r="O195" s="8">
        <f>сен.24!G193</f>
        <v>0</v>
      </c>
      <c r="P195" s="8">
        <f>окт.24!G193</f>
        <v>0</v>
      </c>
      <c r="Q195" s="8">
        <f>ноя.24!G193</f>
        <v>0</v>
      </c>
      <c r="R195" s="8">
        <f>дек.24!G193</f>
        <v>0</v>
      </c>
    </row>
    <row r="196" spans="1:18" x14ac:dyDescent="0.25">
      <c r="A196" s="51"/>
      <c r="B196" s="71"/>
      <c r="C196" s="14">
        <v>184</v>
      </c>
      <c r="D196" s="19">
        <v>0</v>
      </c>
      <c r="E196" s="20">
        <f t="shared" si="2"/>
        <v>0</v>
      </c>
      <c r="F196" s="21">
        <f>янв.24!H194+фев.24!H194+мар.24!H194+апр.24!H194+май.24!H194+июн.24!H194+июл.24!H194+авг.24!H194+сен.24!H194+окт.24!H194+ноя.24!H194+дек.24!H194</f>
        <v>0</v>
      </c>
      <c r="G196" s="8">
        <f>янв.24!G194</f>
        <v>0</v>
      </c>
      <c r="H196" s="8">
        <f>фев.24!G194</f>
        <v>0</v>
      </c>
      <c r="I196" s="8">
        <f>мар.24!G194</f>
        <v>0</v>
      </c>
      <c r="J196" s="8">
        <f>апр.24!G194</f>
        <v>0</v>
      </c>
      <c r="K196" s="8">
        <f>май.24!G194</f>
        <v>0</v>
      </c>
      <c r="L196" s="8">
        <f>июн.24!G194</f>
        <v>0</v>
      </c>
      <c r="M196" s="8">
        <f>июл.24!G194</f>
        <v>0</v>
      </c>
      <c r="N196" s="8">
        <f>авг.24!G194</f>
        <v>0</v>
      </c>
      <c r="O196" s="8">
        <f>сен.24!G194</f>
        <v>0</v>
      </c>
      <c r="P196" s="8">
        <f>окт.24!G194</f>
        <v>0</v>
      </c>
      <c r="Q196" s="8">
        <f>ноя.24!G194</f>
        <v>0</v>
      </c>
      <c r="R196" s="8">
        <f>дек.24!G194</f>
        <v>0</v>
      </c>
    </row>
    <row r="197" spans="1:18" x14ac:dyDescent="0.25">
      <c r="A197" s="51"/>
      <c r="B197" s="71"/>
      <c r="C197" s="14">
        <v>185</v>
      </c>
      <c r="D197" s="19">
        <v>0</v>
      </c>
      <c r="E197" s="20">
        <f t="shared" si="2"/>
        <v>0</v>
      </c>
      <c r="F197" s="21">
        <f>янв.24!H195+фев.24!H195+мар.24!H195+апр.24!H195+май.24!H195+июн.24!H195+июл.24!H195+авг.24!H195+сен.24!H195+окт.24!H195+ноя.24!H195+дек.24!H195</f>
        <v>0</v>
      </c>
      <c r="G197" s="8">
        <f>янв.24!G195</f>
        <v>0</v>
      </c>
      <c r="H197" s="8">
        <f>фев.24!G195</f>
        <v>0</v>
      </c>
      <c r="I197" s="8">
        <f>мар.24!G195</f>
        <v>0</v>
      </c>
      <c r="J197" s="8">
        <f>апр.24!G195</f>
        <v>0</v>
      </c>
      <c r="K197" s="8">
        <f>май.24!G195</f>
        <v>0</v>
      </c>
      <c r="L197" s="8">
        <f>июн.24!G195</f>
        <v>0</v>
      </c>
      <c r="M197" s="8">
        <f>июл.24!G195</f>
        <v>0</v>
      </c>
      <c r="N197" s="8">
        <f>авг.24!G195</f>
        <v>0</v>
      </c>
      <c r="O197" s="8">
        <f>сен.24!G195</f>
        <v>0</v>
      </c>
      <c r="P197" s="8">
        <f>окт.24!G195</f>
        <v>0</v>
      </c>
      <c r="Q197" s="8">
        <f>ноя.24!G195</f>
        <v>0</v>
      </c>
      <c r="R197" s="8">
        <f>дек.24!G195</f>
        <v>0</v>
      </c>
    </row>
    <row r="198" spans="1:18" x14ac:dyDescent="0.25">
      <c r="A198" s="51"/>
      <c r="B198" s="71"/>
      <c r="C198" s="14">
        <v>186</v>
      </c>
      <c r="D198" s="19">
        <v>0</v>
      </c>
      <c r="E198" s="20">
        <f t="shared" si="2"/>
        <v>0</v>
      </c>
      <c r="F198" s="21">
        <f>янв.24!H196+фев.24!H196+мар.24!H196+апр.24!H196+май.24!H196+июн.24!H196+июл.24!H196+авг.24!H196+сен.24!H196+окт.24!H196+ноя.24!H196+дек.24!H196</f>
        <v>0</v>
      </c>
      <c r="G198" s="8">
        <f>янв.24!G196</f>
        <v>0</v>
      </c>
      <c r="H198" s="8">
        <f>фев.24!G196</f>
        <v>0</v>
      </c>
      <c r="I198" s="8">
        <f>мар.24!G196</f>
        <v>0</v>
      </c>
      <c r="J198" s="8">
        <f>апр.24!G196</f>
        <v>0</v>
      </c>
      <c r="K198" s="8">
        <f>май.24!G196</f>
        <v>0</v>
      </c>
      <c r="L198" s="8">
        <f>июн.24!G196</f>
        <v>0</v>
      </c>
      <c r="M198" s="8">
        <f>июл.24!G196</f>
        <v>0</v>
      </c>
      <c r="N198" s="8">
        <f>авг.24!G196</f>
        <v>0</v>
      </c>
      <c r="O198" s="8">
        <f>сен.24!G196</f>
        <v>0</v>
      </c>
      <c r="P198" s="8">
        <f>окт.24!G196</f>
        <v>0</v>
      </c>
      <c r="Q198" s="8">
        <f>ноя.24!G196</f>
        <v>0</v>
      </c>
      <c r="R198" s="8">
        <f>дек.24!G196</f>
        <v>0</v>
      </c>
    </row>
    <row r="199" spans="1:18" x14ac:dyDescent="0.25">
      <c r="A199" s="51"/>
      <c r="B199" s="71"/>
      <c r="C199" s="14">
        <v>187</v>
      </c>
      <c r="D199" s="19">
        <v>0</v>
      </c>
      <c r="E199" s="20">
        <f t="shared" si="2"/>
        <v>0</v>
      </c>
      <c r="F199" s="21">
        <f>янв.24!H197+фев.24!H197+мар.24!H197+апр.24!H197+май.24!H197+июн.24!H197+июл.24!H197+авг.24!H197+сен.24!H197+окт.24!H197+ноя.24!H197+дек.24!H197</f>
        <v>0</v>
      </c>
      <c r="G199" s="8">
        <f>янв.24!G197</f>
        <v>0</v>
      </c>
      <c r="H199" s="8">
        <f>фев.24!G197</f>
        <v>0</v>
      </c>
      <c r="I199" s="8">
        <f>мар.24!G197</f>
        <v>0</v>
      </c>
      <c r="J199" s="8">
        <f>апр.24!G197</f>
        <v>0</v>
      </c>
      <c r="K199" s="8">
        <f>май.24!G197</f>
        <v>0</v>
      </c>
      <c r="L199" s="8">
        <f>июн.24!G197</f>
        <v>0</v>
      </c>
      <c r="M199" s="8">
        <f>июл.24!G197</f>
        <v>0</v>
      </c>
      <c r="N199" s="8">
        <f>авг.24!G197</f>
        <v>0</v>
      </c>
      <c r="O199" s="8">
        <f>сен.24!G197</f>
        <v>0</v>
      </c>
      <c r="P199" s="8">
        <f>окт.24!G197</f>
        <v>0</v>
      </c>
      <c r="Q199" s="8">
        <f>ноя.24!G197</f>
        <v>0</v>
      </c>
      <c r="R199" s="8">
        <f>дек.24!G197</f>
        <v>0</v>
      </c>
    </row>
    <row r="200" spans="1:18" x14ac:dyDescent="0.25">
      <c r="A200" s="51"/>
      <c r="B200" s="71"/>
      <c r="C200" s="14">
        <v>188</v>
      </c>
      <c r="D200" s="19">
        <v>0</v>
      </c>
      <c r="E200" s="20">
        <f t="shared" si="2"/>
        <v>0</v>
      </c>
      <c r="F200" s="21">
        <f>янв.24!H198+фев.24!H198+мар.24!H198+апр.24!H198+май.24!H198+июн.24!H198+июл.24!H198+авг.24!H198+сен.24!H198+окт.24!H198+ноя.24!H198+дек.24!H198</f>
        <v>0</v>
      </c>
      <c r="G200" s="8">
        <f>янв.24!G198</f>
        <v>0</v>
      </c>
      <c r="H200" s="8">
        <f>фев.24!G198</f>
        <v>0</v>
      </c>
      <c r="I200" s="8">
        <f>мар.24!G198</f>
        <v>0</v>
      </c>
      <c r="J200" s="8">
        <f>апр.24!G198</f>
        <v>0</v>
      </c>
      <c r="K200" s="8">
        <f>май.24!G198</f>
        <v>0</v>
      </c>
      <c r="L200" s="8">
        <f>июн.24!G198</f>
        <v>0</v>
      </c>
      <c r="M200" s="8">
        <f>июл.24!G198</f>
        <v>0</v>
      </c>
      <c r="N200" s="8">
        <f>авг.24!G198</f>
        <v>0</v>
      </c>
      <c r="O200" s="8">
        <f>сен.24!G198</f>
        <v>0</v>
      </c>
      <c r="P200" s="8">
        <f>окт.24!G198</f>
        <v>0</v>
      </c>
      <c r="Q200" s="8">
        <f>ноя.24!G198</f>
        <v>0</v>
      </c>
      <c r="R200" s="8">
        <f>дек.24!G198</f>
        <v>0</v>
      </c>
    </row>
    <row r="201" spans="1:18" x14ac:dyDescent="0.25">
      <c r="A201" s="51"/>
      <c r="B201" s="71"/>
      <c r="C201" s="14">
        <v>189</v>
      </c>
      <c r="D201" s="19">
        <v>0</v>
      </c>
      <c r="E201" s="20">
        <f t="shared" si="2"/>
        <v>0</v>
      </c>
      <c r="F201" s="21">
        <f>янв.24!H199+фев.24!H199+мар.24!H199+апр.24!H199+май.24!H199+июн.24!H199+июл.24!H199+авг.24!H199+сен.24!H199+окт.24!H199+ноя.24!H199+дек.24!H199</f>
        <v>0</v>
      </c>
      <c r="G201" s="8">
        <f>янв.24!G199</f>
        <v>0</v>
      </c>
      <c r="H201" s="8">
        <f>фев.24!G199</f>
        <v>0</v>
      </c>
      <c r="I201" s="8">
        <f>мар.24!G199</f>
        <v>0</v>
      </c>
      <c r="J201" s="8">
        <f>апр.24!G199</f>
        <v>0</v>
      </c>
      <c r="K201" s="8">
        <f>май.24!G199</f>
        <v>0</v>
      </c>
      <c r="L201" s="8">
        <f>июн.24!G199</f>
        <v>0</v>
      </c>
      <c r="M201" s="8">
        <f>июл.24!G199</f>
        <v>0</v>
      </c>
      <c r="N201" s="8">
        <f>авг.24!G199</f>
        <v>0</v>
      </c>
      <c r="O201" s="8">
        <f>сен.24!G199</f>
        <v>0</v>
      </c>
      <c r="P201" s="8">
        <f>окт.24!G199</f>
        <v>0</v>
      </c>
      <c r="Q201" s="8">
        <f>ноя.24!G199</f>
        <v>0</v>
      </c>
      <c r="R201" s="8">
        <f>дек.24!G199</f>
        <v>0</v>
      </c>
    </row>
    <row r="202" spans="1:18" x14ac:dyDescent="0.25">
      <c r="A202" s="51"/>
      <c r="B202" s="71"/>
      <c r="C202" s="14">
        <v>190</v>
      </c>
      <c r="D202" s="19">
        <v>0</v>
      </c>
      <c r="E202" s="20">
        <f t="shared" si="2"/>
        <v>0</v>
      </c>
      <c r="F202" s="21">
        <f>янв.24!H200+фев.24!H200+мар.24!H200+апр.24!H200+май.24!H200+июн.24!H200+июл.24!H200+авг.24!H200+сен.24!H200+окт.24!H200+ноя.24!H200+дек.24!H200</f>
        <v>0</v>
      </c>
      <c r="G202" s="8">
        <f>янв.24!G200</f>
        <v>0</v>
      </c>
      <c r="H202" s="8">
        <f>фев.24!G200</f>
        <v>0</v>
      </c>
      <c r="I202" s="8">
        <f>мар.24!G200</f>
        <v>0</v>
      </c>
      <c r="J202" s="8">
        <f>апр.24!G200</f>
        <v>0</v>
      </c>
      <c r="K202" s="8">
        <f>май.24!G200</f>
        <v>0</v>
      </c>
      <c r="L202" s="8">
        <f>июн.24!G200</f>
        <v>0</v>
      </c>
      <c r="M202" s="8">
        <f>июл.24!G200</f>
        <v>0</v>
      </c>
      <c r="N202" s="8">
        <f>авг.24!G200</f>
        <v>0</v>
      </c>
      <c r="O202" s="8">
        <f>сен.24!G200</f>
        <v>0</v>
      </c>
      <c r="P202" s="8">
        <f>окт.24!G200</f>
        <v>0</v>
      </c>
      <c r="Q202" s="8">
        <f>ноя.24!G200</f>
        <v>0</v>
      </c>
      <c r="R202" s="8">
        <f>дек.24!G200</f>
        <v>0</v>
      </c>
    </row>
    <row r="203" spans="1:18" x14ac:dyDescent="0.25">
      <c r="A203" s="51"/>
      <c r="B203" s="71"/>
      <c r="C203" s="14">
        <v>191</v>
      </c>
      <c r="D203" s="19">
        <v>0</v>
      </c>
      <c r="E203" s="20">
        <f t="shared" si="2"/>
        <v>0</v>
      </c>
      <c r="F203" s="21">
        <f>янв.24!H201+фев.24!H201+мар.24!H201+апр.24!H201+май.24!H201+июн.24!H201+июл.24!H201+авг.24!H201+сен.24!H201+окт.24!H201+ноя.24!H201+дек.24!H201</f>
        <v>0</v>
      </c>
      <c r="G203" s="8">
        <f>янв.24!G201</f>
        <v>0</v>
      </c>
      <c r="H203" s="8">
        <f>фев.24!G201</f>
        <v>0</v>
      </c>
      <c r="I203" s="8">
        <f>мар.24!G201</f>
        <v>0</v>
      </c>
      <c r="J203" s="8">
        <f>апр.24!G201</f>
        <v>0</v>
      </c>
      <c r="K203" s="8">
        <f>май.24!G201</f>
        <v>0</v>
      </c>
      <c r="L203" s="8">
        <f>июн.24!G201</f>
        <v>0</v>
      </c>
      <c r="M203" s="8">
        <f>июл.24!G201</f>
        <v>0</v>
      </c>
      <c r="N203" s="8">
        <f>авг.24!G201</f>
        <v>0</v>
      </c>
      <c r="O203" s="8">
        <f>сен.24!G201</f>
        <v>0</v>
      </c>
      <c r="P203" s="8">
        <f>окт.24!G201</f>
        <v>0</v>
      </c>
      <c r="Q203" s="8">
        <f>ноя.24!G201</f>
        <v>0</v>
      </c>
      <c r="R203" s="8">
        <f>дек.24!G201</f>
        <v>0</v>
      </c>
    </row>
    <row r="204" spans="1:18" x14ac:dyDescent="0.25">
      <c r="A204" s="51"/>
      <c r="B204" s="71"/>
      <c r="C204" s="14">
        <v>192</v>
      </c>
      <c r="D204" s="19">
        <v>0</v>
      </c>
      <c r="E204" s="20">
        <f t="shared" si="2"/>
        <v>0</v>
      </c>
      <c r="F204" s="21">
        <f>янв.24!H202+фев.24!H202+мар.24!H202+апр.24!H202+май.24!H202+июн.24!H202+июл.24!H202+авг.24!H202+сен.24!H202+окт.24!H202+ноя.24!H202+дек.24!H202</f>
        <v>0</v>
      </c>
      <c r="G204" s="8">
        <f>янв.24!G202</f>
        <v>0</v>
      </c>
      <c r="H204" s="8">
        <f>фев.24!G202</f>
        <v>0</v>
      </c>
      <c r="I204" s="8">
        <f>мар.24!G202</f>
        <v>0</v>
      </c>
      <c r="J204" s="8">
        <f>апр.24!G202</f>
        <v>0</v>
      </c>
      <c r="K204" s="8">
        <f>май.24!G202</f>
        <v>0</v>
      </c>
      <c r="L204" s="8">
        <f>июн.24!G202</f>
        <v>0</v>
      </c>
      <c r="M204" s="8">
        <f>июл.24!G202</f>
        <v>0</v>
      </c>
      <c r="N204" s="8">
        <f>авг.24!G202</f>
        <v>0</v>
      </c>
      <c r="O204" s="8">
        <f>сен.24!G202</f>
        <v>0</v>
      </c>
      <c r="P204" s="8">
        <f>окт.24!G202</f>
        <v>0</v>
      </c>
      <c r="Q204" s="8">
        <f>ноя.24!G202</f>
        <v>0</v>
      </c>
      <c r="R204" s="8">
        <f>дек.24!G202</f>
        <v>0</v>
      </c>
    </row>
    <row r="205" spans="1:18" x14ac:dyDescent="0.25">
      <c r="A205" s="51"/>
      <c r="B205" s="71"/>
      <c r="C205" s="14">
        <v>193</v>
      </c>
      <c r="D205" s="19">
        <v>0</v>
      </c>
      <c r="E205" s="20">
        <f t="shared" ref="E205:E268" si="3">F205-G205-H205-I205-J205-K205-L205-M205-N205-O205-P205-Q205-R205+D205</f>
        <v>0</v>
      </c>
      <c r="F205" s="21">
        <f>янв.24!H203+фев.24!H203+мар.24!H203+апр.24!H203+май.24!H203+июн.24!H203+июл.24!H203+авг.24!H203+сен.24!H203+окт.24!H203+ноя.24!H203+дек.24!H203</f>
        <v>0</v>
      </c>
      <c r="G205" s="8">
        <f>янв.24!G203</f>
        <v>0</v>
      </c>
      <c r="H205" s="8">
        <f>фев.24!G203</f>
        <v>0</v>
      </c>
      <c r="I205" s="8">
        <f>мар.24!G203</f>
        <v>0</v>
      </c>
      <c r="J205" s="8">
        <f>апр.24!G203</f>
        <v>0</v>
      </c>
      <c r="K205" s="8">
        <f>май.24!G203</f>
        <v>0</v>
      </c>
      <c r="L205" s="8">
        <f>июн.24!G203</f>
        <v>0</v>
      </c>
      <c r="M205" s="8">
        <f>июл.24!G203</f>
        <v>0</v>
      </c>
      <c r="N205" s="8">
        <f>авг.24!G203</f>
        <v>0</v>
      </c>
      <c r="O205" s="8">
        <f>сен.24!G203</f>
        <v>0</v>
      </c>
      <c r="P205" s="8">
        <f>окт.24!G203</f>
        <v>0</v>
      </c>
      <c r="Q205" s="8">
        <f>ноя.24!G203</f>
        <v>0</v>
      </c>
      <c r="R205" s="8">
        <f>дек.24!G203</f>
        <v>0</v>
      </c>
    </row>
    <row r="206" spans="1:18" x14ac:dyDescent="0.25">
      <c r="A206" s="51"/>
      <c r="B206" s="71"/>
      <c r="C206" s="14">
        <v>194</v>
      </c>
      <c r="D206" s="19">
        <v>0</v>
      </c>
      <c r="E206" s="20">
        <f t="shared" si="3"/>
        <v>0</v>
      </c>
      <c r="F206" s="21">
        <f>янв.24!H204+фев.24!H204+мар.24!H204+апр.24!H204+май.24!H204+июн.24!H204+июл.24!H204+авг.24!H204+сен.24!H204+окт.24!H204+ноя.24!H204+дек.24!H204</f>
        <v>0</v>
      </c>
      <c r="G206" s="8">
        <f>янв.24!G204</f>
        <v>0</v>
      </c>
      <c r="H206" s="8">
        <f>фев.24!G204</f>
        <v>0</v>
      </c>
      <c r="I206" s="8">
        <f>мар.24!G204</f>
        <v>0</v>
      </c>
      <c r="J206" s="8">
        <f>апр.24!G204</f>
        <v>0</v>
      </c>
      <c r="K206" s="8">
        <f>май.24!G204</f>
        <v>0</v>
      </c>
      <c r="L206" s="8">
        <f>июн.24!G204</f>
        <v>0</v>
      </c>
      <c r="M206" s="8">
        <f>июл.24!G204</f>
        <v>0</v>
      </c>
      <c r="N206" s="8">
        <f>авг.24!G204</f>
        <v>0</v>
      </c>
      <c r="O206" s="8">
        <f>сен.24!G204</f>
        <v>0</v>
      </c>
      <c r="P206" s="8">
        <f>окт.24!G204</f>
        <v>0</v>
      </c>
      <c r="Q206" s="8">
        <f>ноя.24!G204</f>
        <v>0</v>
      </c>
      <c r="R206" s="8">
        <f>дек.24!G204</f>
        <v>0</v>
      </c>
    </row>
    <row r="207" spans="1:18" x14ac:dyDescent="0.25">
      <c r="A207" s="51"/>
      <c r="B207" s="71"/>
      <c r="C207" s="14">
        <v>195</v>
      </c>
      <c r="D207" s="19">
        <v>0</v>
      </c>
      <c r="E207" s="20">
        <f t="shared" si="3"/>
        <v>0</v>
      </c>
      <c r="F207" s="21">
        <f>янв.24!H205+фев.24!H205+мар.24!H205+апр.24!H205+май.24!H205+июн.24!H205+июл.24!H205+авг.24!H205+сен.24!H205+окт.24!H205+ноя.24!H205+дек.24!H205</f>
        <v>0</v>
      </c>
      <c r="G207" s="8">
        <f>янв.24!G205</f>
        <v>0</v>
      </c>
      <c r="H207" s="8">
        <f>фев.24!G205</f>
        <v>0</v>
      </c>
      <c r="I207" s="8">
        <f>мар.24!G205</f>
        <v>0</v>
      </c>
      <c r="J207" s="8">
        <f>апр.24!G205</f>
        <v>0</v>
      </c>
      <c r="K207" s="8">
        <f>май.24!G205</f>
        <v>0</v>
      </c>
      <c r="L207" s="8">
        <f>июн.24!G205</f>
        <v>0</v>
      </c>
      <c r="M207" s="8">
        <f>июл.24!G205</f>
        <v>0</v>
      </c>
      <c r="N207" s="8">
        <f>авг.24!G205</f>
        <v>0</v>
      </c>
      <c r="O207" s="8">
        <f>сен.24!G205</f>
        <v>0</v>
      </c>
      <c r="P207" s="8">
        <f>окт.24!G205</f>
        <v>0</v>
      </c>
      <c r="Q207" s="8">
        <f>ноя.24!G205</f>
        <v>0</v>
      </c>
      <c r="R207" s="8">
        <f>дек.24!G205</f>
        <v>0</v>
      </c>
    </row>
    <row r="208" spans="1:18" x14ac:dyDescent="0.25">
      <c r="A208" s="51"/>
      <c r="B208" s="71"/>
      <c r="C208" s="14">
        <v>196</v>
      </c>
      <c r="D208" s="19">
        <v>0</v>
      </c>
      <c r="E208" s="20">
        <f t="shared" si="3"/>
        <v>0</v>
      </c>
      <c r="F208" s="21">
        <f>янв.24!H206+фев.24!H206+мар.24!H206+апр.24!H206+май.24!H206+июн.24!H206+июл.24!H206+авг.24!H206+сен.24!H206+окт.24!H206+ноя.24!H206+дек.24!H206</f>
        <v>0</v>
      </c>
      <c r="G208" s="8">
        <f>янв.24!G206</f>
        <v>0</v>
      </c>
      <c r="H208" s="8">
        <f>фев.24!G206</f>
        <v>0</v>
      </c>
      <c r="I208" s="8">
        <f>мар.24!G206</f>
        <v>0</v>
      </c>
      <c r="J208" s="8">
        <f>апр.24!G206</f>
        <v>0</v>
      </c>
      <c r="K208" s="8">
        <f>май.24!G206</f>
        <v>0</v>
      </c>
      <c r="L208" s="8">
        <f>июн.24!G206</f>
        <v>0</v>
      </c>
      <c r="M208" s="8">
        <f>июл.24!G206</f>
        <v>0</v>
      </c>
      <c r="N208" s="8">
        <f>авг.24!G206</f>
        <v>0</v>
      </c>
      <c r="O208" s="8">
        <f>сен.24!G206</f>
        <v>0</v>
      </c>
      <c r="P208" s="8">
        <f>окт.24!G206</f>
        <v>0</v>
      </c>
      <c r="Q208" s="8">
        <f>ноя.24!G206</f>
        <v>0</v>
      </c>
      <c r="R208" s="8">
        <f>дек.24!G206</f>
        <v>0</v>
      </c>
    </row>
    <row r="209" spans="1:18" x14ac:dyDescent="0.25">
      <c r="A209" s="51"/>
      <c r="B209" s="71"/>
      <c r="C209" s="14">
        <v>197</v>
      </c>
      <c r="D209" s="19">
        <v>0</v>
      </c>
      <c r="E209" s="20">
        <f t="shared" si="3"/>
        <v>0</v>
      </c>
      <c r="F209" s="21">
        <f>янв.24!H207+фев.24!H207+мар.24!H207+апр.24!H207+май.24!H207+июн.24!H207+июл.24!H207+авг.24!H207+сен.24!H207+окт.24!H207+ноя.24!H207+дек.24!H207</f>
        <v>0</v>
      </c>
      <c r="G209" s="8">
        <f>янв.24!G207</f>
        <v>0</v>
      </c>
      <c r="H209" s="8">
        <f>фев.24!G207</f>
        <v>0</v>
      </c>
      <c r="I209" s="8">
        <f>мар.24!G207</f>
        <v>0</v>
      </c>
      <c r="J209" s="8">
        <f>апр.24!G207</f>
        <v>0</v>
      </c>
      <c r="K209" s="8">
        <f>май.24!G207</f>
        <v>0</v>
      </c>
      <c r="L209" s="8">
        <f>июн.24!G207</f>
        <v>0</v>
      </c>
      <c r="M209" s="8">
        <f>июл.24!G207</f>
        <v>0</v>
      </c>
      <c r="N209" s="8">
        <f>авг.24!G207</f>
        <v>0</v>
      </c>
      <c r="O209" s="8">
        <f>сен.24!G207</f>
        <v>0</v>
      </c>
      <c r="P209" s="8">
        <f>окт.24!G207</f>
        <v>0</v>
      </c>
      <c r="Q209" s="8">
        <f>ноя.24!G207</f>
        <v>0</v>
      </c>
      <c r="R209" s="8">
        <f>дек.24!G207</f>
        <v>0</v>
      </c>
    </row>
    <row r="210" spans="1:18" x14ac:dyDescent="0.25">
      <c r="A210" s="51"/>
      <c r="B210" s="71"/>
      <c r="C210" s="14">
        <v>198</v>
      </c>
      <c r="D210" s="19">
        <v>0</v>
      </c>
      <c r="E210" s="20">
        <f t="shared" si="3"/>
        <v>0</v>
      </c>
      <c r="F210" s="21">
        <f>янв.24!H208+фев.24!H208+мар.24!H208+апр.24!H208+май.24!H208+июн.24!H208+июл.24!H208+авг.24!H208+сен.24!H208+окт.24!H208+ноя.24!H208+дек.24!H208</f>
        <v>0</v>
      </c>
      <c r="G210" s="8">
        <f>янв.24!G208</f>
        <v>0</v>
      </c>
      <c r="H210" s="8">
        <f>фев.24!G208</f>
        <v>0</v>
      </c>
      <c r="I210" s="8">
        <f>мар.24!G208</f>
        <v>0</v>
      </c>
      <c r="J210" s="8">
        <f>апр.24!G208</f>
        <v>0</v>
      </c>
      <c r="K210" s="8">
        <f>май.24!G208</f>
        <v>0</v>
      </c>
      <c r="L210" s="8">
        <f>июн.24!G208</f>
        <v>0</v>
      </c>
      <c r="M210" s="8">
        <f>июл.24!G208</f>
        <v>0</v>
      </c>
      <c r="N210" s="8">
        <f>авг.24!G208</f>
        <v>0</v>
      </c>
      <c r="O210" s="8">
        <f>сен.24!G208</f>
        <v>0</v>
      </c>
      <c r="P210" s="8">
        <f>окт.24!G208</f>
        <v>0</v>
      </c>
      <c r="Q210" s="8">
        <f>ноя.24!G208</f>
        <v>0</v>
      </c>
      <c r="R210" s="8">
        <f>дек.24!G208</f>
        <v>0</v>
      </c>
    </row>
    <row r="211" spans="1:18" x14ac:dyDescent="0.25">
      <c r="A211" s="51"/>
      <c r="B211" s="71"/>
      <c r="C211" s="14">
        <v>199</v>
      </c>
      <c r="D211" s="19">
        <v>0</v>
      </c>
      <c r="E211" s="20">
        <f t="shared" si="3"/>
        <v>0</v>
      </c>
      <c r="F211" s="21">
        <f>янв.24!H209+фев.24!H209+мар.24!H209+апр.24!H209+май.24!H209+июн.24!H209+июл.24!H209+авг.24!H209+сен.24!H209+окт.24!H209+ноя.24!H209+дек.24!H209</f>
        <v>0</v>
      </c>
      <c r="G211" s="8">
        <f>янв.24!G209</f>
        <v>0</v>
      </c>
      <c r="H211" s="8">
        <f>фев.24!G209</f>
        <v>0</v>
      </c>
      <c r="I211" s="8">
        <f>мар.24!G209</f>
        <v>0</v>
      </c>
      <c r="J211" s="8">
        <f>апр.24!G209</f>
        <v>0</v>
      </c>
      <c r="K211" s="8">
        <f>май.24!G209</f>
        <v>0</v>
      </c>
      <c r="L211" s="8">
        <f>июн.24!G209</f>
        <v>0</v>
      </c>
      <c r="M211" s="8">
        <f>июл.24!G209</f>
        <v>0</v>
      </c>
      <c r="N211" s="8">
        <f>авг.24!G209</f>
        <v>0</v>
      </c>
      <c r="O211" s="8">
        <f>сен.24!G209</f>
        <v>0</v>
      </c>
      <c r="P211" s="8">
        <f>окт.24!G209</f>
        <v>0</v>
      </c>
      <c r="Q211" s="8">
        <f>ноя.24!G209</f>
        <v>0</v>
      </c>
      <c r="R211" s="8">
        <f>дек.24!G209</f>
        <v>0</v>
      </c>
    </row>
    <row r="212" spans="1:18" x14ac:dyDescent="0.25">
      <c r="A212" s="51"/>
      <c r="B212" s="71"/>
      <c r="C212" s="14">
        <v>200</v>
      </c>
      <c r="D212" s="19">
        <v>0</v>
      </c>
      <c r="E212" s="20">
        <f t="shared" si="3"/>
        <v>0</v>
      </c>
      <c r="F212" s="21">
        <f>янв.24!H210+фев.24!H210+мар.24!H210+апр.24!H210+май.24!H210+июн.24!H210+июл.24!H210+авг.24!H210+сен.24!H210+окт.24!H210+ноя.24!H210+дек.24!H210</f>
        <v>0</v>
      </c>
      <c r="G212" s="8">
        <f>янв.24!G210</f>
        <v>0</v>
      </c>
      <c r="H212" s="8">
        <f>фев.24!G210</f>
        <v>0</v>
      </c>
      <c r="I212" s="8">
        <f>мар.24!G210</f>
        <v>0</v>
      </c>
      <c r="J212" s="8">
        <f>апр.24!G210</f>
        <v>0</v>
      </c>
      <c r="K212" s="8">
        <f>май.24!G210</f>
        <v>0</v>
      </c>
      <c r="L212" s="8">
        <f>июн.24!G210</f>
        <v>0</v>
      </c>
      <c r="M212" s="8">
        <f>июл.24!G210</f>
        <v>0</v>
      </c>
      <c r="N212" s="8">
        <f>авг.24!G210</f>
        <v>0</v>
      </c>
      <c r="O212" s="8">
        <f>сен.24!G210</f>
        <v>0</v>
      </c>
      <c r="P212" s="8">
        <f>окт.24!G210</f>
        <v>0</v>
      </c>
      <c r="Q212" s="8">
        <f>ноя.24!G210</f>
        <v>0</v>
      </c>
      <c r="R212" s="8">
        <f>дек.24!G210</f>
        <v>0</v>
      </c>
    </row>
    <row r="213" spans="1:18" x14ac:dyDescent="0.25">
      <c r="A213" s="51"/>
      <c r="B213" s="71"/>
      <c r="C213" s="14">
        <v>201</v>
      </c>
      <c r="D213" s="19">
        <v>0</v>
      </c>
      <c r="E213" s="20">
        <f t="shared" si="3"/>
        <v>0</v>
      </c>
      <c r="F213" s="21">
        <f>янв.24!H211+фев.24!H211+мар.24!H211+апр.24!H211+май.24!H211+июн.24!H211+июл.24!H211+авг.24!H211+сен.24!H211+окт.24!H211+ноя.24!H211+дек.24!H211</f>
        <v>0</v>
      </c>
      <c r="G213" s="8">
        <f>янв.24!G211</f>
        <v>0</v>
      </c>
      <c r="H213" s="8">
        <f>фев.24!G211</f>
        <v>0</v>
      </c>
      <c r="I213" s="8">
        <f>мар.24!G211</f>
        <v>0</v>
      </c>
      <c r="J213" s="8">
        <f>апр.24!G211</f>
        <v>0</v>
      </c>
      <c r="K213" s="8">
        <f>май.24!G211</f>
        <v>0</v>
      </c>
      <c r="L213" s="8">
        <f>июн.24!G211</f>
        <v>0</v>
      </c>
      <c r="M213" s="8">
        <f>июл.24!G211</f>
        <v>0</v>
      </c>
      <c r="N213" s="8">
        <f>авг.24!G211</f>
        <v>0</v>
      </c>
      <c r="O213" s="8">
        <f>сен.24!G211</f>
        <v>0</v>
      </c>
      <c r="P213" s="8">
        <f>окт.24!G211</f>
        <v>0</v>
      </c>
      <c r="Q213" s="8">
        <f>ноя.24!G211</f>
        <v>0</v>
      </c>
      <c r="R213" s="8">
        <f>дек.24!G211</f>
        <v>0</v>
      </c>
    </row>
    <row r="214" spans="1:18" x14ac:dyDescent="0.25">
      <c r="A214" s="51"/>
      <c r="B214" s="71"/>
      <c r="C214" s="14">
        <v>202</v>
      </c>
      <c r="D214" s="19">
        <v>0</v>
      </c>
      <c r="E214" s="20">
        <f t="shared" si="3"/>
        <v>0</v>
      </c>
      <c r="F214" s="21">
        <f>янв.24!H212+фев.24!H212+мар.24!H212+апр.24!H212+май.24!H212+июн.24!H212+июл.24!H212+авг.24!H212+сен.24!H212+окт.24!H212+ноя.24!H212+дек.24!H212</f>
        <v>0</v>
      </c>
      <c r="G214" s="8">
        <f>янв.24!G212</f>
        <v>0</v>
      </c>
      <c r="H214" s="8">
        <f>фев.24!G212</f>
        <v>0</v>
      </c>
      <c r="I214" s="8">
        <f>мар.24!G212</f>
        <v>0</v>
      </c>
      <c r="J214" s="8">
        <f>апр.24!G212</f>
        <v>0</v>
      </c>
      <c r="K214" s="8">
        <f>май.24!G212</f>
        <v>0</v>
      </c>
      <c r="L214" s="8">
        <f>июн.24!G212</f>
        <v>0</v>
      </c>
      <c r="M214" s="8">
        <f>июл.24!G212</f>
        <v>0</v>
      </c>
      <c r="N214" s="8">
        <f>авг.24!G212</f>
        <v>0</v>
      </c>
      <c r="O214" s="8">
        <f>сен.24!G212</f>
        <v>0</v>
      </c>
      <c r="P214" s="8">
        <f>окт.24!G212</f>
        <v>0</v>
      </c>
      <c r="Q214" s="8">
        <f>ноя.24!G212</f>
        <v>0</v>
      </c>
      <c r="R214" s="8">
        <f>дек.24!G212</f>
        <v>0</v>
      </c>
    </row>
    <row r="215" spans="1:18" x14ac:dyDescent="0.25">
      <c r="A215" s="51"/>
      <c r="B215" s="71"/>
      <c r="C215" s="14">
        <v>203</v>
      </c>
      <c r="D215" s="19">
        <v>0</v>
      </c>
      <c r="E215" s="20">
        <f t="shared" si="3"/>
        <v>0</v>
      </c>
      <c r="F215" s="21">
        <f>янв.24!H213+фев.24!H213+мар.24!H213+апр.24!H213+май.24!H213+июн.24!H213+июл.24!H213+авг.24!H213+сен.24!H213+окт.24!H213+ноя.24!H213+дек.24!H213</f>
        <v>0</v>
      </c>
      <c r="G215" s="8">
        <f>янв.24!G213</f>
        <v>0</v>
      </c>
      <c r="H215" s="8">
        <f>фев.24!G213</f>
        <v>0</v>
      </c>
      <c r="I215" s="8">
        <f>мар.24!G213</f>
        <v>0</v>
      </c>
      <c r="J215" s="8">
        <f>апр.24!G213</f>
        <v>0</v>
      </c>
      <c r="K215" s="8">
        <f>май.24!G213</f>
        <v>0</v>
      </c>
      <c r="L215" s="8">
        <f>июн.24!G213</f>
        <v>0</v>
      </c>
      <c r="M215" s="8">
        <f>июл.24!G213</f>
        <v>0</v>
      </c>
      <c r="N215" s="8">
        <f>авг.24!G213</f>
        <v>0</v>
      </c>
      <c r="O215" s="8">
        <f>сен.24!G213</f>
        <v>0</v>
      </c>
      <c r="P215" s="8">
        <f>окт.24!G213</f>
        <v>0</v>
      </c>
      <c r="Q215" s="8">
        <f>ноя.24!G213</f>
        <v>0</v>
      </c>
      <c r="R215" s="8">
        <f>дек.24!G213</f>
        <v>0</v>
      </c>
    </row>
    <row r="216" spans="1:18" x14ac:dyDescent="0.25">
      <c r="A216" s="51"/>
      <c r="B216" s="71"/>
      <c r="C216" s="14">
        <v>204</v>
      </c>
      <c r="D216" s="19">
        <v>0</v>
      </c>
      <c r="E216" s="20">
        <f t="shared" si="3"/>
        <v>0</v>
      </c>
      <c r="F216" s="21">
        <f>янв.24!H214+фев.24!H214+мар.24!H214+апр.24!H214+май.24!H214+июн.24!H214+июл.24!H214+авг.24!H214+сен.24!H214+окт.24!H214+ноя.24!H214+дек.24!H214</f>
        <v>0</v>
      </c>
      <c r="G216" s="8">
        <f>янв.24!G214</f>
        <v>0</v>
      </c>
      <c r="H216" s="8">
        <f>фев.24!G214</f>
        <v>0</v>
      </c>
      <c r="I216" s="8">
        <f>мар.24!G214</f>
        <v>0</v>
      </c>
      <c r="J216" s="8">
        <f>апр.24!G214</f>
        <v>0</v>
      </c>
      <c r="K216" s="8">
        <f>май.24!G214</f>
        <v>0</v>
      </c>
      <c r="L216" s="8">
        <f>июн.24!G214</f>
        <v>0</v>
      </c>
      <c r="M216" s="8">
        <f>июл.24!G214</f>
        <v>0</v>
      </c>
      <c r="N216" s="8">
        <f>авг.24!G214</f>
        <v>0</v>
      </c>
      <c r="O216" s="8">
        <f>сен.24!G214</f>
        <v>0</v>
      </c>
      <c r="P216" s="8">
        <f>окт.24!G214</f>
        <v>0</v>
      </c>
      <c r="Q216" s="8">
        <f>ноя.24!G214</f>
        <v>0</v>
      </c>
      <c r="R216" s="8">
        <f>дек.24!G214</f>
        <v>0</v>
      </c>
    </row>
    <row r="217" spans="1:18" x14ac:dyDescent="0.25">
      <c r="A217" s="51"/>
      <c r="B217" s="71"/>
      <c r="C217" s="14">
        <v>205</v>
      </c>
      <c r="D217" s="19">
        <v>0</v>
      </c>
      <c r="E217" s="20">
        <f t="shared" si="3"/>
        <v>0</v>
      </c>
      <c r="F217" s="21">
        <f>янв.24!H215+фев.24!H215+мар.24!H215+апр.24!H215+май.24!H215+июн.24!H215+июл.24!H215+авг.24!H215+сен.24!H215+окт.24!H215+ноя.24!H215+дек.24!H215</f>
        <v>0</v>
      </c>
      <c r="G217" s="8">
        <f>янв.24!G215</f>
        <v>0</v>
      </c>
      <c r="H217" s="8">
        <f>фев.24!G215</f>
        <v>0</v>
      </c>
      <c r="I217" s="8">
        <f>мар.24!G215</f>
        <v>0</v>
      </c>
      <c r="J217" s="8">
        <f>апр.24!G215</f>
        <v>0</v>
      </c>
      <c r="K217" s="8">
        <f>май.24!G215</f>
        <v>0</v>
      </c>
      <c r="L217" s="8">
        <f>июн.24!G215</f>
        <v>0</v>
      </c>
      <c r="M217" s="8">
        <f>июл.24!G215</f>
        <v>0</v>
      </c>
      <c r="N217" s="8">
        <f>авг.24!G215</f>
        <v>0</v>
      </c>
      <c r="O217" s="8">
        <f>сен.24!G215</f>
        <v>0</v>
      </c>
      <c r="P217" s="8">
        <f>окт.24!G215</f>
        <v>0</v>
      </c>
      <c r="Q217" s="8">
        <f>ноя.24!G215</f>
        <v>0</v>
      </c>
      <c r="R217" s="8">
        <f>дек.24!G215</f>
        <v>0</v>
      </c>
    </row>
    <row r="218" spans="1:18" x14ac:dyDescent="0.25">
      <c r="A218" s="51"/>
      <c r="B218" s="71"/>
      <c r="C218" s="14">
        <v>206</v>
      </c>
      <c r="D218" s="19">
        <v>0</v>
      </c>
      <c r="E218" s="20">
        <f t="shared" si="3"/>
        <v>0</v>
      </c>
      <c r="F218" s="21">
        <f>янв.24!H216+фев.24!H216+мар.24!H216+апр.24!H216+май.24!H216+июн.24!H216+июл.24!H216+авг.24!H216+сен.24!H216+окт.24!H216+ноя.24!H216+дек.24!H216</f>
        <v>0</v>
      </c>
      <c r="G218" s="8">
        <f>янв.24!G216</f>
        <v>0</v>
      </c>
      <c r="H218" s="8">
        <f>фев.24!G216</f>
        <v>0</v>
      </c>
      <c r="I218" s="8">
        <f>мар.24!G216</f>
        <v>0</v>
      </c>
      <c r="J218" s="8">
        <f>апр.24!G216</f>
        <v>0</v>
      </c>
      <c r="K218" s="8">
        <f>май.24!G216</f>
        <v>0</v>
      </c>
      <c r="L218" s="8">
        <f>июн.24!G216</f>
        <v>0</v>
      </c>
      <c r="M218" s="8">
        <f>июл.24!G216</f>
        <v>0</v>
      </c>
      <c r="N218" s="8">
        <f>авг.24!G216</f>
        <v>0</v>
      </c>
      <c r="O218" s="8">
        <f>сен.24!G216</f>
        <v>0</v>
      </c>
      <c r="P218" s="8">
        <f>окт.24!G216</f>
        <v>0</v>
      </c>
      <c r="Q218" s="8">
        <f>ноя.24!G216</f>
        <v>0</v>
      </c>
      <c r="R218" s="8">
        <f>дек.24!G216</f>
        <v>0</v>
      </c>
    </row>
    <row r="219" spans="1:18" x14ac:dyDescent="0.25">
      <c r="A219" s="51"/>
      <c r="B219" s="71"/>
      <c r="C219" s="14">
        <v>207</v>
      </c>
      <c r="D219" s="19">
        <v>0</v>
      </c>
      <c r="E219" s="20">
        <f t="shared" si="3"/>
        <v>0</v>
      </c>
      <c r="F219" s="21">
        <f>янв.24!H217+фев.24!H217+мар.24!H217+апр.24!H217+май.24!H217+июн.24!H217+июл.24!H217+авг.24!H217+сен.24!H217+окт.24!H217+ноя.24!H217+дек.24!H217</f>
        <v>0</v>
      </c>
      <c r="G219" s="8">
        <f>янв.24!G217</f>
        <v>0</v>
      </c>
      <c r="H219" s="8">
        <f>фев.24!G217</f>
        <v>0</v>
      </c>
      <c r="I219" s="8">
        <f>мар.24!G217</f>
        <v>0</v>
      </c>
      <c r="J219" s="8">
        <f>апр.24!G217</f>
        <v>0</v>
      </c>
      <c r="K219" s="8">
        <f>май.24!G217</f>
        <v>0</v>
      </c>
      <c r="L219" s="8">
        <f>июн.24!G217</f>
        <v>0</v>
      </c>
      <c r="M219" s="8">
        <f>июл.24!G217</f>
        <v>0</v>
      </c>
      <c r="N219" s="8">
        <f>авг.24!G217</f>
        <v>0</v>
      </c>
      <c r="O219" s="8">
        <f>сен.24!G217</f>
        <v>0</v>
      </c>
      <c r="P219" s="8">
        <f>окт.24!G217</f>
        <v>0</v>
      </c>
      <c r="Q219" s="8">
        <f>ноя.24!G217</f>
        <v>0</v>
      </c>
      <c r="R219" s="8">
        <f>дек.24!G217</f>
        <v>0</v>
      </c>
    </row>
    <row r="220" spans="1:18" x14ac:dyDescent="0.25">
      <c r="A220" s="51"/>
      <c r="B220" s="71"/>
      <c r="C220" s="14">
        <v>208</v>
      </c>
      <c r="D220" s="19">
        <v>0</v>
      </c>
      <c r="E220" s="20">
        <f t="shared" si="3"/>
        <v>0</v>
      </c>
      <c r="F220" s="21">
        <f>янв.24!H218+фев.24!H218+мар.24!H218+апр.24!H218+май.24!H218+июн.24!H218+июл.24!H218+авг.24!H218+сен.24!H218+окт.24!H218+ноя.24!H218+дек.24!H218</f>
        <v>0</v>
      </c>
      <c r="G220" s="8">
        <f>янв.24!G218</f>
        <v>0</v>
      </c>
      <c r="H220" s="8">
        <f>фев.24!G218</f>
        <v>0</v>
      </c>
      <c r="I220" s="8">
        <f>мар.24!G218</f>
        <v>0</v>
      </c>
      <c r="J220" s="8">
        <f>апр.24!G218</f>
        <v>0</v>
      </c>
      <c r="K220" s="8">
        <f>май.24!G218</f>
        <v>0</v>
      </c>
      <c r="L220" s="8">
        <f>июн.24!G218</f>
        <v>0</v>
      </c>
      <c r="M220" s="8">
        <f>июл.24!G218</f>
        <v>0</v>
      </c>
      <c r="N220" s="8">
        <f>авг.24!G218</f>
        <v>0</v>
      </c>
      <c r="O220" s="8">
        <f>сен.24!G218</f>
        <v>0</v>
      </c>
      <c r="P220" s="8">
        <f>окт.24!G218</f>
        <v>0</v>
      </c>
      <c r="Q220" s="8">
        <f>ноя.24!G218</f>
        <v>0</v>
      </c>
      <c r="R220" s="8">
        <f>дек.24!G218</f>
        <v>0</v>
      </c>
    </row>
    <row r="221" spans="1:18" x14ac:dyDescent="0.25">
      <c r="A221" s="51"/>
      <c r="B221" s="71"/>
      <c r="C221" s="14">
        <v>209</v>
      </c>
      <c r="D221" s="19">
        <v>0</v>
      </c>
      <c r="E221" s="20">
        <f t="shared" si="3"/>
        <v>0</v>
      </c>
      <c r="F221" s="21">
        <f>янв.24!H219+фев.24!H219+мар.24!H219+апр.24!H219+май.24!H219+июн.24!H219+июл.24!H219+авг.24!H219+сен.24!H219+окт.24!H219+ноя.24!H219+дек.24!H219</f>
        <v>0</v>
      </c>
      <c r="G221" s="8">
        <f>янв.24!G219</f>
        <v>0</v>
      </c>
      <c r="H221" s="8">
        <f>фев.24!G219</f>
        <v>0</v>
      </c>
      <c r="I221" s="8">
        <f>мар.24!G219</f>
        <v>0</v>
      </c>
      <c r="J221" s="8">
        <f>апр.24!G219</f>
        <v>0</v>
      </c>
      <c r="K221" s="8">
        <f>май.24!G219</f>
        <v>0</v>
      </c>
      <c r="L221" s="8">
        <f>июн.24!G219</f>
        <v>0</v>
      </c>
      <c r="M221" s="8">
        <f>июл.24!G219</f>
        <v>0</v>
      </c>
      <c r="N221" s="8">
        <f>авг.24!G219</f>
        <v>0</v>
      </c>
      <c r="O221" s="8">
        <f>сен.24!G219</f>
        <v>0</v>
      </c>
      <c r="P221" s="8">
        <f>окт.24!G219</f>
        <v>0</v>
      </c>
      <c r="Q221" s="8">
        <f>ноя.24!G219</f>
        <v>0</v>
      </c>
      <c r="R221" s="8">
        <f>дек.24!G219</f>
        <v>0</v>
      </c>
    </row>
    <row r="222" spans="1:18" x14ac:dyDescent="0.25">
      <c r="A222" s="51"/>
      <c r="B222" s="71"/>
      <c r="C222" s="14">
        <v>210</v>
      </c>
      <c r="D222" s="19">
        <v>0</v>
      </c>
      <c r="E222" s="20">
        <f t="shared" si="3"/>
        <v>0</v>
      </c>
      <c r="F222" s="21">
        <f>янв.24!H220+фев.24!H220+мар.24!H220+апр.24!H220+май.24!H220+июн.24!H220+июл.24!H220+авг.24!H220+сен.24!H220+окт.24!H220+ноя.24!H220+дек.24!H220</f>
        <v>0</v>
      </c>
      <c r="G222" s="8">
        <f>янв.24!G220</f>
        <v>0</v>
      </c>
      <c r="H222" s="8">
        <f>фев.24!G220</f>
        <v>0</v>
      </c>
      <c r="I222" s="8">
        <f>мар.24!G220</f>
        <v>0</v>
      </c>
      <c r="J222" s="8">
        <f>апр.24!G220</f>
        <v>0</v>
      </c>
      <c r="K222" s="8">
        <f>май.24!G220</f>
        <v>0</v>
      </c>
      <c r="L222" s="8">
        <f>июн.24!G220</f>
        <v>0</v>
      </c>
      <c r="M222" s="8">
        <f>июл.24!G220</f>
        <v>0</v>
      </c>
      <c r="N222" s="8">
        <f>авг.24!G220</f>
        <v>0</v>
      </c>
      <c r="O222" s="8">
        <f>сен.24!G220</f>
        <v>0</v>
      </c>
      <c r="P222" s="8">
        <f>окт.24!G220</f>
        <v>0</v>
      </c>
      <c r="Q222" s="8">
        <f>ноя.24!G220</f>
        <v>0</v>
      </c>
      <c r="R222" s="8">
        <f>дек.24!G220</f>
        <v>0</v>
      </c>
    </row>
    <row r="223" spans="1:18" x14ac:dyDescent="0.25">
      <c r="A223" s="51"/>
      <c r="B223" s="71"/>
      <c r="C223" s="14">
        <v>211</v>
      </c>
      <c r="D223" s="19">
        <v>0</v>
      </c>
      <c r="E223" s="20">
        <f t="shared" si="3"/>
        <v>0</v>
      </c>
      <c r="F223" s="21">
        <f>янв.24!H221+фев.24!H221+мар.24!H221+апр.24!H221+май.24!H221+июн.24!H221+июл.24!H221+авг.24!H221+сен.24!H221+окт.24!H221+ноя.24!H221+дек.24!H221</f>
        <v>0</v>
      </c>
      <c r="G223" s="8">
        <f>янв.24!G221</f>
        <v>0</v>
      </c>
      <c r="H223" s="8">
        <f>фев.24!G221</f>
        <v>0</v>
      </c>
      <c r="I223" s="8">
        <f>мар.24!G221</f>
        <v>0</v>
      </c>
      <c r="J223" s="8">
        <f>апр.24!G221</f>
        <v>0</v>
      </c>
      <c r="K223" s="8">
        <f>май.24!G221</f>
        <v>0</v>
      </c>
      <c r="L223" s="8">
        <f>июн.24!G221</f>
        <v>0</v>
      </c>
      <c r="M223" s="8">
        <f>июл.24!G221</f>
        <v>0</v>
      </c>
      <c r="N223" s="8">
        <f>авг.24!G221</f>
        <v>0</v>
      </c>
      <c r="O223" s="8">
        <f>сен.24!G221</f>
        <v>0</v>
      </c>
      <c r="P223" s="8">
        <f>окт.24!G221</f>
        <v>0</v>
      </c>
      <c r="Q223" s="8">
        <f>ноя.24!G221</f>
        <v>0</v>
      </c>
      <c r="R223" s="8">
        <f>дек.24!G221</f>
        <v>0</v>
      </c>
    </row>
    <row r="224" spans="1:18" x14ac:dyDescent="0.25">
      <c r="A224" s="51"/>
      <c r="B224" s="71"/>
      <c r="C224" s="14">
        <v>212</v>
      </c>
      <c r="D224" s="19">
        <v>0</v>
      </c>
      <c r="E224" s="20">
        <f t="shared" si="3"/>
        <v>0</v>
      </c>
      <c r="F224" s="21">
        <f>янв.24!H222+фев.24!H222+мар.24!H222+апр.24!H222+май.24!H222+июн.24!H222+июл.24!H222+авг.24!H222+сен.24!H222+окт.24!H222+ноя.24!H222+дек.24!H222</f>
        <v>0</v>
      </c>
      <c r="G224" s="8">
        <f>янв.24!G222</f>
        <v>0</v>
      </c>
      <c r="H224" s="8">
        <f>фев.24!G222</f>
        <v>0</v>
      </c>
      <c r="I224" s="8">
        <f>мар.24!G222</f>
        <v>0</v>
      </c>
      <c r="J224" s="8">
        <f>апр.24!G222</f>
        <v>0</v>
      </c>
      <c r="K224" s="8">
        <f>май.24!G222</f>
        <v>0</v>
      </c>
      <c r="L224" s="8">
        <f>июн.24!G222</f>
        <v>0</v>
      </c>
      <c r="M224" s="8">
        <f>июл.24!G222</f>
        <v>0</v>
      </c>
      <c r="N224" s="8">
        <f>авг.24!G222</f>
        <v>0</v>
      </c>
      <c r="O224" s="8">
        <f>сен.24!G222</f>
        <v>0</v>
      </c>
      <c r="P224" s="8">
        <f>окт.24!G222</f>
        <v>0</v>
      </c>
      <c r="Q224" s="8">
        <f>ноя.24!G222</f>
        <v>0</v>
      </c>
      <c r="R224" s="8">
        <f>дек.24!G222</f>
        <v>0</v>
      </c>
    </row>
    <row r="225" spans="1:18" x14ac:dyDescent="0.25">
      <c r="A225" s="51"/>
      <c r="B225" s="71"/>
      <c r="C225" s="14">
        <v>213</v>
      </c>
      <c r="D225" s="19">
        <v>0</v>
      </c>
      <c r="E225" s="20">
        <f t="shared" si="3"/>
        <v>0</v>
      </c>
      <c r="F225" s="21">
        <f>янв.24!H223+фев.24!H223+мар.24!H223+апр.24!H223+май.24!H223+июн.24!H223+июл.24!H223+авг.24!H223+сен.24!H223+окт.24!H223+ноя.24!H223+дек.24!H223</f>
        <v>0</v>
      </c>
      <c r="G225" s="8">
        <f>янв.24!G223</f>
        <v>0</v>
      </c>
      <c r="H225" s="8">
        <f>фев.24!G223</f>
        <v>0</v>
      </c>
      <c r="I225" s="8">
        <f>мар.24!G223</f>
        <v>0</v>
      </c>
      <c r="J225" s="8">
        <f>апр.24!G223</f>
        <v>0</v>
      </c>
      <c r="K225" s="8">
        <f>май.24!G223</f>
        <v>0</v>
      </c>
      <c r="L225" s="8">
        <f>июн.24!G223</f>
        <v>0</v>
      </c>
      <c r="M225" s="8">
        <f>июл.24!G223</f>
        <v>0</v>
      </c>
      <c r="N225" s="8">
        <f>авг.24!G223</f>
        <v>0</v>
      </c>
      <c r="O225" s="8">
        <f>сен.24!G223</f>
        <v>0</v>
      </c>
      <c r="P225" s="8">
        <f>окт.24!G223</f>
        <v>0</v>
      </c>
      <c r="Q225" s="8">
        <f>ноя.24!G223</f>
        <v>0</v>
      </c>
      <c r="R225" s="8">
        <f>дек.24!G223</f>
        <v>0</v>
      </c>
    </row>
    <row r="226" spans="1:18" x14ac:dyDescent="0.25">
      <c r="A226" s="51"/>
      <c r="B226" s="71"/>
      <c r="C226" s="14">
        <v>214</v>
      </c>
      <c r="D226" s="19">
        <v>0</v>
      </c>
      <c r="E226" s="20">
        <f t="shared" si="3"/>
        <v>0</v>
      </c>
      <c r="F226" s="21">
        <f>янв.24!H224+фев.24!H224+мар.24!H224+апр.24!H224+май.24!H224+июн.24!H224+июл.24!H224+авг.24!H224+сен.24!H224+окт.24!H224+ноя.24!H224+дек.24!H224</f>
        <v>0</v>
      </c>
      <c r="G226" s="8">
        <f>янв.24!G224</f>
        <v>0</v>
      </c>
      <c r="H226" s="8">
        <f>фев.24!G224</f>
        <v>0</v>
      </c>
      <c r="I226" s="8">
        <f>мар.24!G224</f>
        <v>0</v>
      </c>
      <c r="J226" s="8">
        <f>апр.24!G224</f>
        <v>0</v>
      </c>
      <c r="K226" s="8">
        <f>май.24!G224</f>
        <v>0</v>
      </c>
      <c r="L226" s="8">
        <f>июн.24!G224</f>
        <v>0</v>
      </c>
      <c r="M226" s="8">
        <f>июл.24!G224</f>
        <v>0</v>
      </c>
      <c r="N226" s="8">
        <f>авг.24!G224</f>
        <v>0</v>
      </c>
      <c r="O226" s="8">
        <f>сен.24!G224</f>
        <v>0</v>
      </c>
      <c r="P226" s="8">
        <f>окт.24!G224</f>
        <v>0</v>
      </c>
      <c r="Q226" s="8">
        <f>ноя.24!G224</f>
        <v>0</v>
      </c>
      <c r="R226" s="8">
        <f>дек.24!G224</f>
        <v>0</v>
      </c>
    </row>
    <row r="227" spans="1:18" x14ac:dyDescent="0.25">
      <c r="A227" s="51"/>
      <c r="B227" s="71" t="s">
        <v>192</v>
      </c>
      <c r="C227" s="14">
        <v>215</v>
      </c>
      <c r="D227" s="19">
        <v>0</v>
      </c>
      <c r="E227" s="20">
        <f t="shared" si="3"/>
        <v>0</v>
      </c>
      <c r="F227" s="21">
        <f>янв.24!H225+фев.24!H225+мар.24!H225+апр.24!H225+май.24!H225+июн.24!H225+июл.24!H225+авг.24!H225+сен.24!H225+окт.24!H225+ноя.24!H225+дек.24!H225</f>
        <v>0</v>
      </c>
      <c r="G227" s="8">
        <f>янв.24!G225</f>
        <v>0</v>
      </c>
      <c r="H227" s="8">
        <f>фев.24!G225</f>
        <v>0</v>
      </c>
      <c r="I227" s="8">
        <f>мар.24!G225</f>
        <v>0</v>
      </c>
      <c r="J227" s="8">
        <f>апр.24!G225</f>
        <v>0</v>
      </c>
      <c r="K227" s="8">
        <f>май.24!G225</f>
        <v>0</v>
      </c>
      <c r="L227" s="8">
        <f>июн.24!G225</f>
        <v>0</v>
      </c>
      <c r="M227" s="8">
        <f>июл.24!G225</f>
        <v>0</v>
      </c>
      <c r="N227" s="8">
        <f>авг.24!G225</f>
        <v>0</v>
      </c>
      <c r="O227" s="8">
        <f>сен.24!G225</f>
        <v>0</v>
      </c>
      <c r="P227" s="8">
        <f>окт.24!G225</f>
        <v>0</v>
      </c>
      <c r="Q227" s="8">
        <f>ноя.24!G225</f>
        <v>0</v>
      </c>
      <c r="R227" s="8">
        <f>дек.24!G225</f>
        <v>0</v>
      </c>
    </row>
    <row r="228" spans="1:18" x14ac:dyDescent="0.25">
      <c r="A228" s="51"/>
      <c r="B228" s="71"/>
      <c r="C228" s="14">
        <v>216</v>
      </c>
      <c r="D228" s="19">
        <v>0</v>
      </c>
      <c r="E228" s="20">
        <f t="shared" si="3"/>
        <v>0</v>
      </c>
      <c r="F228" s="21">
        <f>янв.24!H226+фев.24!H226+мар.24!H226+апр.24!H226+май.24!H226+июн.24!H226+июл.24!H226+авг.24!H226+сен.24!H226+окт.24!H226+ноя.24!H226+дек.24!H226</f>
        <v>0</v>
      </c>
      <c r="G228" s="8">
        <f>янв.24!G226</f>
        <v>0</v>
      </c>
      <c r="H228" s="8">
        <f>фев.24!G226</f>
        <v>0</v>
      </c>
      <c r="I228" s="8">
        <f>мар.24!G226</f>
        <v>0</v>
      </c>
      <c r="J228" s="8">
        <f>апр.24!G226</f>
        <v>0</v>
      </c>
      <c r="K228" s="8">
        <f>май.24!G226</f>
        <v>0</v>
      </c>
      <c r="L228" s="8">
        <f>июн.24!G226</f>
        <v>0</v>
      </c>
      <c r="M228" s="8">
        <f>июл.24!G226</f>
        <v>0</v>
      </c>
      <c r="N228" s="8">
        <f>авг.24!G226</f>
        <v>0</v>
      </c>
      <c r="O228" s="8">
        <f>сен.24!G226</f>
        <v>0</v>
      </c>
      <c r="P228" s="8">
        <f>окт.24!G226</f>
        <v>0</v>
      </c>
      <c r="Q228" s="8">
        <f>ноя.24!G226</f>
        <v>0</v>
      </c>
      <c r="R228" s="8">
        <f>дек.24!G226</f>
        <v>0</v>
      </c>
    </row>
    <row r="229" spans="1:18" x14ac:dyDescent="0.25">
      <c r="A229" s="51"/>
      <c r="B229" s="71"/>
      <c r="C229" s="14">
        <v>217</v>
      </c>
      <c r="D229" s="19">
        <v>0</v>
      </c>
      <c r="E229" s="20">
        <f t="shared" si="3"/>
        <v>0</v>
      </c>
      <c r="F229" s="21">
        <f>янв.24!H227+фев.24!H227+мар.24!H227+апр.24!H227+май.24!H227+июн.24!H227+июл.24!H227+авг.24!H227+сен.24!H227+окт.24!H227+ноя.24!H227+дек.24!H227</f>
        <v>0</v>
      </c>
      <c r="G229" s="8">
        <f>янв.24!G227</f>
        <v>0</v>
      </c>
      <c r="H229" s="8">
        <f>фев.24!G227</f>
        <v>0</v>
      </c>
      <c r="I229" s="8">
        <f>мар.24!G227</f>
        <v>0</v>
      </c>
      <c r="J229" s="8">
        <f>апр.24!G227</f>
        <v>0</v>
      </c>
      <c r="K229" s="8">
        <f>май.24!G227</f>
        <v>0</v>
      </c>
      <c r="L229" s="8">
        <f>июн.24!G227</f>
        <v>0</v>
      </c>
      <c r="M229" s="8">
        <f>июл.24!G227</f>
        <v>0</v>
      </c>
      <c r="N229" s="8">
        <f>авг.24!G227</f>
        <v>0</v>
      </c>
      <c r="O229" s="8">
        <f>сен.24!G227</f>
        <v>0</v>
      </c>
      <c r="P229" s="8">
        <f>окт.24!G227</f>
        <v>0</v>
      </c>
      <c r="Q229" s="8">
        <f>ноя.24!G227</f>
        <v>0</v>
      </c>
      <c r="R229" s="8">
        <f>дек.24!G227</f>
        <v>0</v>
      </c>
    </row>
    <row r="230" spans="1:18" x14ac:dyDescent="0.25">
      <c r="A230" s="51"/>
      <c r="B230" s="71"/>
      <c r="C230" s="14">
        <v>218</v>
      </c>
      <c r="D230" s="19">
        <v>0</v>
      </c>
      <c r="E230" s="20">
        <f t="shared" si="3"/>
        <v>0</v>
      </c>
      <c r="F230" s="21">
        <f>янв.24!H228+фев.24!H228+мар.24!H228+апр.24!H228+май.24!H228+июн.24!H228+июл.24!H228+авг.24!H228+сен.24!H228+окт.24!H228+ноя.24!H228+дек.24!H228</f>
        <v>0</v>
      </c>
      <c r="G230" s="8">
        <f>янв.24!G228</f>
        <v>0</v>
      </c>
      <c r="H230" s="8">
        <f>фев.24!G228</f>
        <v>0</v>
      </c>
      <c r="I230" s="8">
        <f>мар.24!G228</f>
        <v>0</v>
      </c>
      <c r="J230" s="8">
        <f>апр.24!G228</f>
        <v>0</v>
      </c>
      <c r="K230" s="8">
        <f>май.24!G228</f>
        <v>0</v>
      </c>
      <c r="L230" s="8">
        <f>июн.24!G228</f>
        <v>0</v>
      </c>
      <c r="M230" s="8">
        <f>июл.24!G228</f>
        <v>0</v>
      </c>
      <c r="N230" s="8">
        <f>авг.24!G228</f>
        <v>0</v>
      </c>
      <c r="O230" s="8">
        <f>сен.24!G228</f>
        <v>0</v>
      </c>
      <c r="P230" s="8">
        <f>окт.24!G228</f>
        <v>0</v>
      </c>
      <c r="Q230" s="8">
        <f>ноя.24!G228</f>
        <v>0</v>
      </c>
      <c r="R230" s="8">
        <f>дек.24!G228</f>
        <v>0</v>
      </c>
    </row>
    <row r="231" spans="1:18" x14ac:dyDescent="0.25">
      <c r="A231" s="51"/>
      <c r="B231" s="71"/>
      <c r="C231" s="14">
        <v>219</v>
      </c>
      <c r="D231" s="19">
        <v>0</v>
      </c>
      <c r="E231" s="20">
        <f t="shared" si="3"/>
        <v>0</v>
      </c>
      <c r="F231" s="21">
        <f>янв.24!H229+фев.24!H229+мар.24!H229+апр.24!H229+май.24!H229+июн.24!H229+июл.24!H229+авг.24!H229+сен.24!H229+окт.24!H229+ноя.24!H229+дек.24!H229</f>
        <v>0</v>
      </c>
      <c r="G231" s="8">
        <f>янв.24!G229</f>
        <v>0</v>
      </c>
      <c r="H231" s="8">
        <f>фев.24!G229</f>
        <v>0</v>
      </c>
      <c r="I231" s="8">
        <f>мар.24!G229</f>
        <v>0</v>
      </c>
      <c r="J231" s="8">
        <f>апр.24!G229</f>
        <v>0</v>
      </c>
      <c r="K231" s="8">
        <f>май.24!G229</f>
        <v>0</v>
      </c>
      <c r="L231" s="8">
        <f>июн.24!G229</f>
        <v>0</v>
      </c>
      <c r="M231" s="8">
        <f>июл.24!G229</f>
        <v>0</v>
      </c>
      <c r="N231" s="8">
        <f>авг.24!G229</f>
        <v>0</v>
      </c>
      <c r="O231" s="8">
        <f>сен.24!G229</f>
        <v>0</v>
      </c>
      <c r="P231" s="8">
        <f>окт.24!G229</f>
        <v>0</v>
      </c>
      <c r="Q231" s="8">
        <f>ноя.24!G229</f>
        <v>0</v>
      </c>
      <c r="R231" s="8">
        <f>дек.24!G229</f>
        <v>0</v>
      </c>
    </row>
    <row r="232" spans="1:18" x14ac:dyDescent="0.25">
      <c r="A232" s="51"/>
      <c r="B232" s="71"/>
      <c r="C232" s="14">
        <v>220</v>
      </c>
      <c r="D232" s="19">
        <v>0</v>
      </c>
      <c r="E232" s="20">
        <f t="shared" si="3"/>
        <v>0</v>
      </c>
      <c r="F232" s="21">
        <f>янв.24!H230+фев.24!H230+мар.24!H230+апр.24!H230+май.24!H230+июн.24!H230+июл.24!H230+авг.24!H230+сен.24!H230+окт.24!H230+ноя.24!H230+дек.24!H230</f>
        <v>0</v>
      </c>
      <c r="G232" s="8">
        <f>янв.24!G230</f>
        <v>0</v>
      </c>
      <c r="H232" s="8">
        <f>фев.24!G230</f>
        <v>0</v>
      </c>
      <c r="I232" s="8">
        <f>мар.24!G230</f>
        <v>0</v>
      </c>
      <c r="J232" s="8">
        <f>апр.24!G230</f>
        <v>0</v>
      </c>
      <c r="K232" s="8">
        <f>май.24!G230</f>
        <v>0</v>
      </c>
      <c r="L232" s="8">
        <f>июн.24!G230</f>
        <v>0</v>
      </c>
      <c r="M232" s="8">
        <f>июл.24!G230</f>
        <v>0</v>
      </c>
      <c r="N232" s="8">
        <f>авг.24!G230</f>
        <v>0</v>
      </c>
      <c r="O232" s="8">
        <f>сен.24!G230</f>
        <v>0</v>
      </c>
      <c r="P232" s="8">
        <f>окт.24!G230</f>
        <v>0</v>
      </c>
      <c r="Q232" s="8">
        <f>ноя.24!G230</f>
        <v>0</v>
      </c>
      <c r="R232" s="8">
        <f>дек.24!G230</f>
        <v>0</v>
      </c>
    </row>
    <row r="233" spans="1:18" x14ac:dyDescent="0.25">
      <c r="A233" s="51"/>
      <c r="B233" s="71"/>
      <c r="C233" s="14">
        <v>221</v>
      </c>
      <c r="D233" s="19">
        <v>0</v>
      </c>
      <c r="E233" s="20">
        <f t="shared" si="3"/>
        <v>0</v>
      </c>
      <c r="F233" s="21">
        <f>янв.24!H231+фев.24!H231+мар.24!H231+апр.24!H231+май.24!H231+июн.24!H231+июл.24!H231+авг.24!H231+сен.24!H231+окт.24!H231+ноя.24!H231+дек.24!H231</f>
        <v>0</v>
      </c>
      <c r="G233" s="8">
        <f>янв.24!G231</f>
        <v>0</v>
      </c>
      <c r="H233" s="8">
        <f>фев.24!G231</f>
        <v>0</v>
      </c>
      <c r="I233" s="8">
        <f>мар.24!G231</f>
        <v>0</v>
      </c>
      <c r="J233" s="8">
        <f>апр.24!G231</f>
        <v>0</v>
      </c>
      <c r="K233" s="8">
        <f>май.24!G231</f>
        <v>0</v>
      </c>
      <c r="L233" s="8">
        <f>июн.24!G231</f>
        <v>0</v>
      </c>
      <c r="M233" s="8">
        <f>июл.24!G231</f>
        <v>0</v>
      </c>
      <c r="N233" s="8">
        <f>авг.24!G231</f>
        <v>0</v>
      </c>
      <c r="O233" s="8">
        <f>сен.24!G231</f>
        <v>0</v>
      </c>
      <c r="P233" s="8">
        <f>окт.24!G231</f>
        <v>0</v>
      </c>
      <c r="Q233" s="8">
        <f>ноя.24!G231</f>
        <v>0</v>
      </c>
      <c r="R233" s="8">
        <f>дек.24!G231</f>
        <v>0</v>
      </c>
    </row>
    <row r="234" spans="1:18" x14ac:dyDescent="0.25">
      <c r="A234" s="51"/>
      <c r="B234" s="71"/>
      <c r="C234" s="14">
        <v>222</v>
      </c>
      <c r="D234" s="19">
        <v>0</v>
      </c>
      <c r="E234" s="20">
        <f t="shared" si="3"/>
        <v>0</v>
      </c>
      <c r="F234" s="21">
        <f>янв.24!H232+фев.24!H232+мар.24!H232+апр.24!H232+май.24!H232+июн.24!H232+июл.24!H232+авг.24!H232+сен.24!H232+окт.24!H232+ноя.24!H232+дек.24!H232</f>
        <v>0</v>
      </c>
      <c r="G234" s="8">
        <f>янв.24!G232</f>
        <v>0</v>
      </c>
      <c r="H234" s="8">
        <f>фев.24!G232</f>
        <v>0</v>
      </c>
      <c r="I234" s="8">
        <f>мар.24!G232</f>
        <v>0</v>
      </c>
      <c r="J234" s="8">
        <f>апр.24!G232</f>
        <v>0</v>
      </c>
      <c r="K234" s="8">
        <f>май.24!G232</f>
        <v>0</v>
      </c>
      <c r="L234" s="8">
        <f>июн.24!G232</f>
        <v>0</v>
      </c>
      <c r="M234" s="8">
        <f>июл.24!G232</f>
        <v>0</v>
      </c>
      <c r="N234" s="8">
        <f>авг.24!G232</f>
        <v>0</v>
      </c>
      <c r="O234" s="8">
        <f>сен.24!G232</f>
        <v>0</v>
      </c>
      <c r="P234" s="8">
        <f>окт.24!G232</f>
        <v>0</v>
      </c>
      <c r="Q234" s="8">
        <f>ноя.24!G232</f>
        <v>0</v>
      </c>
      <c r="R234" s="8">
        <f>дек.24!G232</f>
        <v>0</v>
      </c>
    </row>
    <row r="235" spans="1:18" x14ac:dyDescent="0.25">
      <c r="A235" s="51"/>
      <c r="B235" s="71"/>
      <c r="C235" s="14">
        <v>223</v>
      </c>
      <c r="D235" s="19">
        <v>0</v>
      </c>
      <c r="E235" s="20">
        <f t="shared" si="3"/>
        <v>0</v>
      </c>
      <c r="F235" s="21">
        <f>янв.24!H233+фев.24!H233+мар.24!H233+апр.24!H233+май.24!H233+июн.24!H233+июл.24!H233+авг.24!H233+сен.24!H233+окт.24!H233+ноя.24!H233+дек.24!H233</f>
        <v>0</v>
      </c>
      <c r="G235" s="8">
        <f>янв.24!G233</f>
        <v>0</v>
      </c>
      <c r="H235" s="8">
        <f>фев.24!G233</f>
        <v>0</v>
      </c>
      <c r="I235" s="8">
        <f>мар.24!G233</f>
        <v>0</v>
      </c>
      <c r="J235" s="8">
        <f>апр.24!G233</f>
        <v>0</v>
      </c>
      <c r="K235" s="8">
        <f>май.24!G233</f>
        <v>0</v>
      </c>
      <c r="L235" s="8">
        <f>июн.24!G233</f>
        <v>0</v>
      </c>
      <c r="M235" s="8">
        <f>июл.24!G233</f>
        <v>0</v>
      </c>
      <c r="N235" s="8">
        <f>авг.24!G233</f>
        <v>0</v>
      </c>
      <c r="O235" s="8">
        <f>сен.24!G233</f>
        <v>0</v>
      </c>
      <c r="P235" s="8">
        <f>окт.24!G233</f>
        <v>0</v>
      </c>
      <c r="Q235" s="8">
        <f>ноя.24!G233</f>
        <v>0</v>
      </c>
      <c r="R235" s="8">
        <f>дек.24!G233</f>
        <v>0</v>
      </c>
    </row>
    <row r="236" spans="1:18" x14ac:dyDescent="0.25">
      <c r="A236" s="51"/>
      <c r="B236" s="71"/>
      <c r="C236" s="14">
        <v>224</v>
      </c>
      <c r="D236" s="19">
        <v>0</v>
      </c>
      <c r="E236" s="20">
        <f t="shared" si="3"/>
        <v>0</v>
      </c>
      <c r="F236" s="21">
        <f>янв.24!H234+фев.24!H234+мар.24!H234+апр.24!H234+май.24!H234+июн.24!H234+июл.24!H234+авг.24!H234+сен.24!H234+окт.24!H234+ноя.24!H234+дек.24!H234</f>
        <v>0</v>
      </c>
      <c r="G236" s="8">
        <f>янв.24!G234</f>
        <v>0</v>
      </c>
      <c r="H236" s="8">
        <f>фев.24!G234</f>
        <v>0</v>
      </c>
      <c r="I236" s="8">
        <f>мар.24!G234</f>
        <v>0</v>
      </c>
      <c r="J236" s="8">
        <f>апр.24!G234</f>
        <v>0</v>
      </c>
      <c r="K236" s="8">
        <f>май.24!G234</f>
        <v>0</v>
      </c>
      <c r="L236" s="8">
        <f>июн.24!G234</f>
        <v>0</v>
      </c>
      <c r="M236" s="8">
        <f>июл.24!G234</f>
        <v>0</v>
      </c>
      <c r="N236" s="8">
        <f>авг.24!G234</f>
        <v>0</v>
      </c>
      <c r="O236" s="8">
        <f>сен.24!G234</f>
        <v>0</v>
      </c>
      <c r="P236" s="8">
        <f>окт.24!G234</f>
        <v>0</v>
      </c>
      <c r="Q236" s="8">
        <f>ноя.24!G234</f>
        <v>0</v>
      </c>
      <c r="R236" s="8">
        <f>дек.24!G234</f>
        <v>0</v>
      </c>
    </row>
    <row r="237" spans="1:18" x14ac:dyDescent="0.25">
      <c r="A237" s="51"/>
      <c r="B237" s="71"/>
      <c r="C237" s="14">
        <v>225</v>
      </c>
      <c r="D237" s="19">
        <v>0</v>
      </c>
      <c r="E237" s="20">
        <f t="shared" si="3"/>
        <v>0</v>
      </c>
      <c r="F237" s="21">
        <f>янв.24!H235+фев.24!H235+мар.24!H235+апр.24!H235+май.24!H235+июн.24!H235+июл.24!H235+авг.24!H235+сен.24!H235+окт.24!H235+ноя.24!H235+дек.24!H235</f>
        <v>0</v>
      </c>
      <c r="G237" s="8">
        <f>янв.24!G235</f>
        <v>0</v>
      </c>
      <c r="H237" s="8">
        <f>фев.24!G235</f>
        <v>0</v>
      </c>
      <c r="I237" s="8">
        <f>мар.24!G235</f>
        <v>0</v>
      </c>
      <c r="J237" s="8">
        <f>апр.24!G235</f>
        <v>0</v>
      </c>
      <c r="K237" s="8">
        <f>май.24!G235</f>
        <v>0</v>
      </c>
      <c r="L237" s="8">
        <f>июн.24!G235</f>
        <v>0</v>
      </c>
      <c r="M237" s="8">
        <f>июл.24!G235</f>
        <v>0</v>
      </c>
      <c r="N237" s="8">
        <f>авг.24!G235</f>
        <v>0</v>
      </c>
      <c r="O237" s="8">
        <f>сен.24!G235</f>
        <v>0</v>
      </c>
      <c r="P237" s="8">
        <f>окт.24!G235</f>
        <v>0</v>
      </c>
      <c r="Q237" s="8">
        <f>ноя.24!G235</f>
        <v>0</v>
      </c>
      <c r="R237" s="8">
        <f>дек.24!G235</f>
        <v>0</v>
      </c>
    </row>
    <row r="238" spans="1:18" x14ac:dyDescent="0.25">
      <c r="A238" s="51"/>
      <c r="B238" s="71"/>
      <c r="C238" s="14">
        <v>226</v>
      </c>
      <c r="D238" s="19">
        <v>0</v>
      </c>
      <c r="E238" s="20">
        <f t="shared" si="3"/>
        <v>0</v>
      </c>
      <c r="F238" s="21">
        <f>янв.24!H236+фев.24!H236+мар.24!H236+апр.24!H236+май.24!H236+июн.24!H236+июл.24!H236+авг.24!H236+сен.24!H236+окт.24!H236+ноя.24!H236+дек.24!H236</f>
        <v>0</v>
      </c>
      <c r="G238" s="8">
        <f>янв.24!G236</f>
        <v>0</v>
      </c>
      <c r="H238" s="8">
        <f>фев.24!G236</f>
        <v>0</v>
      </c>
      <c r="I238" s="8">
        <f>мар.24!G236</f>
        <v>0</v>
      </c>
      <c r="J238" s="8">
        <f>апр.24!G236</f>
        <v>0</v>
      </c>
      <c r="K238" s="8">
        <f>май.24!G236</f>
        <v>0</v>
      </c>
      <c r="L238" s="8">
        <f>июн.24!G236</f>
        <v>0</v>
      </c>
      <c r="M238" s="8">
        <f>июл.24!G236</f>
        <v>0</v>
      </c>
      <c r="N238" s="8">
        <f>авг.24!G236</f>
        <v>0</v>
      </c>
      <c r="O238" s="8">
        <f>сен.24!G236</f>
        <v>0</v>
      </c>
      <c r="P238" s="8">
        <f>окт.24!G236</f>
        <v>0</v>
      </c>
      <c r="Q238" s="8">
        <f>ноя.24!G236</f>
        <v>0</v>
      </c>
      <c r="R238" s="8">
        <f>дек.24!G236</f>
        <v>0</v>
      </c>
    </row>
    <row r="239" spans="1:18" x14ac:dyDescent="0.25">
      <c r="A239" s="51"/>
      <c r="B239" s="71"/>
      <c r="C239" s="14">
        <v>227</v>
      </c>
      <c r="D239" s="19">
        <v>0</v>
      </c>
      <c r="E239" s="20">
        <f t="shared" si="3"/>
        <v>0</v>
      </c>
      <c r="F239" s="21">
        <f>янв.24!H237+фев.24!H237+мар.24!H237+апр.24!H237+май.24!H237+июн.24!H237+июл.24!H237+авг.24!H237+сен.24!H237+окт.24!H237+ноя.24!H237+дек.24!H237</f>
        <v>0</v>
      </c>
      <c r="G239" s="8">
        <f>янв.24!G237</f>
        <v>0</v>
      </c>
      <c r="H239" s="8">
        <f>фев.24!G237</f>
        <v>0</v>
      </c>
      <c r="I239" s="8">
        <f>мар.24!G237</f>
        <v>0</v>
      </c>
      <c r="J239" s="8">
        <f>апр.24!G237</f>
        <v>0</v>
      </c>
      <c r="K239" s="8">
        <f>май.24!G237</f>
        <v>0</v>
      </c>
      <c r="L239" s="8">
        <f>июн.24!G237</f>
        <v>0</v>
      </c>
      <c r="M239" s="8">
        <f>июл.24!G237</f>
        <v>0</v>
      </c>
      <c r="N239" s="8">
        <f>авг.24!G237</f>
        <v>0</v>
      </c>
      <c r="O239" s="8">
        <f>сен.24!G237</f>
        <v>0</v>
      </c>
      <c r="P239" s="8">
        <f>окт.24!G237</f>
        <v>0</v>
      </c>
      <c r="Q239" s="8">
        <f>ноя.24!G237</f>
        <v>0</v>
      </c>
      <c r="R239" s="8">
        <f>дек.24!G237</f>
        <v>0</v>
      </c>
    </row>
    <row r="240" spans="1:18" x14ac:dyDescent="0.25">
      <c r="A240" s="51"/>
      <c r="B240" s="71"/>
      <c r="C240" s="14">
        <v>228</v>
      </c>
      <c r="D240" s="19">
        <v>0</v>
      </c>
      <c r="E240" s="20">
        <f t="shared" si="3"/>
        <v>0</v>
      </c>
      <c r="F240" s="21">
        <f>янв.24!H238+фев.24!H238+мар.24!H238+апр.24!H238+май.24!H238+июн.24!H238+июл.24!H238+авг.24!H238+сен.24!H238+окт.24!H238+ноя.24!H238+дек.24!H238</f>
        <v>0</v>
      </c>
      <c r="G240" s="8">
        <f>янв.24!G238</f>
        <v>0</v>
      </c>
      <c r="H240" s="8">
        <f>фев.24!G238</f>
        <v>0</v>
      </c>
      <c r="I240" s="8">
        <f>мар.24!G238</f>
        <v>0</v>
      </c>
      <c r="J240" s="8">
        <f>апр.24!G238</f>
        <v>0</v>
      </c>
      <c r="K240" s="8">
        <f>май.24!G238</f>
        <v>0</v>
      </c>
      <c r="L240" s="8">
        <f>июн.24!G238</f>
        <v>0</v>
      </c>
      <c r="M240" s="8">
        <f>июл.24!G238</f>
        <v>0</v>
      </c>
      <c r="N240" s="8">
        <f>авг.24!G238</f>
        <v>0</v>
      </c>
      <c r="O240" s="8">
        <f>сен.24!G238</f>
        <v>0</v>
      </c>
      <c r="P240" s="8">
        <f>окт.24!G238</f>
        <v>0</v>
      </c>
      <c r="Q240" s="8">
        <f>ноя.24!G238</f>
        <v>0</v>
      </c>
      <c r="R240" s="8">
        <f>дек.24!G238</f>
        <v>0</v>
      </c>
    </row>
    <row r="241" spans="1:18" x14ac:dyDescent="0.25">
      <c r="A241" s="51"/>
      <c r="B241" s="71"/>
      <c r="C241" s="14">
        <v>229</v>
      </c>
      <c r="D241" s="19">
        <v>0</v>
      </c>
      <c r="E241" s="20">
        <f t="shared" si="3"/>
        <v>0</v>
      </c>
      <c r="F241" s="21">
        <f>янв.24!H239+фев.24!H239+мар.24!H239+апр.24!H239+май.24!H239+июн.24!H239+июл.24!H239+авг.24!H239+сен.24!H239+окт.24!H239+ноя.24!H239+дек.24!H239</f>
        <v>0</v>
      </c>
      <c r="G241" s="8">
        <f>янв.24!G239</f>
        <v>0</v>
      </c>
      <c r="H241" s="8">
        <f>фев.24!G239</f>
        <v>0</v>
      </c>
      <c r="I241" s="8">
        <f>мар.24!G239</f>
        <v>0</v>
      </c>
      <c r="J241" s="8">
        <f>апр.24!G239</f>
        <v>0</v>
      </c>
      <c r="K241" s="8">
        <f>май.24!G239</f>
        <v>0</v>
      </c>
      <c r="L241" s="8">
        <f>июн.24!G239</f>
        <v>0</v>
      </c>
      <c r="M241" s="8">
        <f>июл.24!G239</f>
        <v>0</v>
      </c>
      <c r="N241" s="8">
        <f>авг.24!G239</f>
        <v>0</v>
      </c>
      <c r="O241" s="8">
        <f>сен.24!G239</f>
        <v>0</v>
      </c>
      <c r="P241" s="8">
        <f>окт.24!G239</f>
        <v>0</v>
      </c>
      <c r="Q241" s="8">
        <f>ноя.24!G239</f>
        <v>0</v>
      </c>
      <c r="R241" s="8">
        <f>дек.24!G239</f>
        <v>0</v>
      </c>
    </row>
    <row r="242" spans="1:18" x14ac:dyDescent="0.25">
      <c r="A242" s="51"/>
      <c r="B242" s="71"/>
      <c r="C242" s="14">
        <v>230</v>
      </c>
      <c r="D242" s="19">
        <v>0</v>
      </c>
      <c r="E242" s="20">
        <f t="shared" si="3"/>
        <v>0</v>
      </c>
      <c r="F242" s="21">
        <f>янв.24!H240+фев.24!H240+мар.24!H240+апр.24!H240+май.24!H240+июн.24!H240+июл.24!H240+авг.24!H240+сен.24!H240+окт.24!H240+ноя.24!H240+дек.24!H240</f>
        <v>0</v>
      </c>
      <c r="G242" s="8">
        <f>янв.24!G240</f>
        <v>0</v>
      </c>
      <c r="H242" s="8">
        <f>фев.24!G240</f>
        <v>0</v>
      </c>
      <c r="I242" s="8">
        <f>мар.24!G240</f>
        <v>0</v>
      </c>
      <c r="J242" s="8">
        <f>апр.24!G240</f>
        <v>0</v>
      </c>
      <c r="K242" s="8">
        <f>май.24!G240</f>
        <v>0</v>
      </c>
      <c r="L242" s="8">
        <f>июн.24!G240</f>
        <v>0</v>
      </c>
      <c r="M242" s="8">
        <f>июл.24!G240</f>
        <v>0</v>
      </c>
      <c r="N242" s="8">
        <f>авг.24!G240</f>
        <v>0</v>
      </c>
      <c r="O242" s="8">
        <f>сен.24!G240</f>
        <v>0</v>
      </c>
      <c r="P242" s="8">
        <f>окт.24!G240</f>
        <v>0</v>
      </c>
      <c r="Q242" s="8">
        <f>ноя.24!G240</f>
        <v>0</v>
      </c>
      <c r="R242" s="8">
        <f>дек.24!G240</f>
        <v>0</v>
      </c>
    </row>
    <row r="243" spans="1:18" x14ac:dyDescent="0.25">
      <c r="A243" s="51"/>
      <c r="B243" s="71"/>
      <c r="C243" s="14">
        <v>231</v>
      </c>
      <c r="D243" s="19">
        <v>0</v>
      </c>
      <c r="E243" s="20">
        <f t="shared" si="3"/>
        <v>0</v>
      </c>
      <c r="F243" s="21">
        <f>янв.24!H241+фев.24!H241+мар.24!H241+апр.24!H241+май.24!H241+июн.24!H241+июл.24!H241+авг.24!H241+сен.24!H241+окт.24!H241+ноя.24!H241+дек.24!H241</f>
        <v>0</v>
      </c>
      <c r="G243" s="8">
        <f>янв.24!G241</f>
        <v>0</v>
      </c>
      <c r="H243" s="8">
        <f>фев.24!G241</f>
        <v>0</v>
      </c>
      <c r="I243" s="8">
        <f>мар.24!G241</f>
        <v>0</v>
      </c>
      <c r="J243" s="8">
        <f>апр.24!G241</f>
        <v>0</v>
      </c>
      <c r="K243" s="8">
        <f>май.24!G241</f>
        <v>0</v>
      </c>
      <c r="L243" s="8">
        <f>июн.24!G241</f>
        <v>0</v>
      </c>
      <c r="M243" s="8">
        <f>июл.24!G241</f>
        <v>0</v>
      </c>
      <c r="N243" s="8">
        <f>авг.24!G241</f>
        <v>0</v>
      </c>
      <c r="O243" s="8">
        <f>сен.24!G241</f>
        <v>0</v>
      </c>
      <c r="P243" s="8">
        <f>окт.24!G241</f>
        <v>0</v>
      </c>
      <c r="Q243" s="8">
        <f>ноя.24!G241</f>
        <v>0</v>
      </c>
      <c r="R243" s="8">
        <f>дек.24!G241</f>
        <v>0</v>
      </c>
    </row>
    <row r="244" spans="1:18" x14ac:dyDescent="0.25">
      <c r="A244" s="51"/>
      <c r="B244" s="71"/>
      <c r="C244" s="14">
        <v>232</v>
      </c>
      <c r="D244" s="19">
        <v>0</v>
      </c>
      <c r="E244" s="20">
        <f t="shared" si="3"/>
        <v>0</v>
      </c>
      <c r="F244" s="21">
        <f>янв.24!H242+фев.24!H242+мар.24!H242+апр.24!H242+май.24!H242+июн.24!H242+июл.24!H242+авг.24!H242+сен.24!H242+окт.24!H242+ноя.24!H242+дек.24!H242</f>
        <v>0</v>
      </c>
      <c r="G244" s="8">
        <f>янв.24!G242</f>
        <v>0</v>
      </c>
      <c r="H244" s="8">
        <f>фев.24!G242</f>
        <v>0</v>
      </c>
      <c r="I244" s="8">
        <f>мар.24!G242</f>
        <v>0</v>
      </c>
      <c r="J244" s="8">
        <f>апр.24!G242</f>
        <v>0</v>
      </c>
      <c r="K244" s="8">
        <f>май.24!G242</f>
        <v>0</v>
      </c>
      <c r="L244" s="8">
        <f>июн.24!G242</f>
        <v>0</v>
      </c>
      <c r="M244" s="8">
        <f>июл.24!G242</f>
        <v>0</v>
      </c>
      <c r="N244" s="8">
        <f>авг.24!G242</f>
        <v>0</v>
      </c>
      <c r="O244" s="8">
        <f>сен.24!G242</f>
        <v>0</v>
      </c>
      <c r="P244" s="8">
        <f>окт.24!G242</f>
        <v>0</v>
      </c>
      <c r="Q244" s="8">
        <f>ноя.24!G242</f>
        <v>0</v>
      </c>
      <c r="R244" s="8">
        <f>дек.24!G242</f>
        <v>0</v>
      </c>
    </row>
    <row r="245" spans="1:18" x14ac:dyDescent="0.25">
      <c r="A245" s="51"/>
      <c r="B245" s="71"/>
      <c r="C245" s="14">
        <v>233</v>
      </c>
      <c r="D245" s="19">
        <v>0</v>
      </c>
      <c r="E245" s="20">
        <f t="shared" si="3"/>
        <v>0</v>
      </c>
      <c r="F245" s="21">
        <f>янв.24!H243+фев.24!H243+мар.24!H243+апр.24!H243+май.24!H243+июн.24!H243+июл.24!H243+авг.24!H243+сен.24!H243+окт.24!H243+ноя.24!H243+дек.24!H243</f>
        <v>0</v>
      </c>
      <c r="G245" s="8">
        <f>янв.24!G243</f>
        <v>0</v>
      </c>
      <c r="H245" s="8">
        <f>фев.24!G243</f>
        <v>0</v>
      </c>
      <c r="I245" s="8">
        <f>мар.24!G243</f>
        <v>0</v>
      </c>
      <c r="J245" s="8">
        <f>апр.24!G243</f>
        <v>0</v>
      </c>
      <c r="K245" s="8">
        <f>май.24!G243</f>
        <v>0</v>
      </c>
      <c r="L245" s="8">
        <f>июн.24!G243</f>
        <v>0</v>
      </c>
      <c r="M245" s="8">
        <f>июл.24!G243</f>
        <v>0</v>
      </c>
      <c r="N245" s="8">
        <f>авг.24!G243</f>
        <v>0</v>
      </c>
      <c r="O245" s="8">
        <f>сен.24!G243</f>
        <v>0</v>
      </c>
      <c r="P245" s="8">
        <f>окт.24!G243</f>
        <v>0</v>
      </c>
      <c r="Q245" s="8">
        <f>ноя.24!G243</f>
        <v>0</v>
      </c>
      <c r="R245" s="8">
        <f>дек.24!G243</f>
        <v>0</v>
      </c>
    </row>
    <row r="246" spans="1:18" x14ac:dyDescent="0.25">
      <c r="A246" s="51"/>
      <c r="B246" s="71"/>
      <c r="C246" s="14">
        <v>234</v>
      </c>
      <c r="D246" s="19">
        <v>0</v>
      </c>
      <c r="E246" s="20">
        <f t="shared" si="3"/>
        <v>0</v>
      </c>
      <c r="F246" s="21">
        <f>янв.24!H244+фев.24!H244+мар.24!H244+апр.24!H244+май.24!H244+июн.24!H244+июл.24!H244+авг.24!H244+сен.24!H244+окт.24!H244+ноя.24!H244+дек.24!H244</f>
        <v>0</v>
      </c>
      <c r="G246" s="8">
        <f>янв.24!G244</f>
        <v>0</v>
      </c>
      <c r="H246" s="8">
        <f>фев.24!G244</f>
        <v>0</v>
      </c>
      <c r="I246" s="8">
        <f>мар.24!G244</f>
        <v>0</v>
      </c>
      <c r="J246" s="8">
        <f>апр.24!G244</f>
        <v>0</v>
      </c>
      <c r="K246" s="8">
        <f>май.24!G244</f>
        <v>0</v>
      </c>
      <c r="L246" s="8">
        <f>июн.24!G244</f>
        <v>0</v>
      </c>
      <c r="M246" s="8">
        <f>июл.24!G244</f>
        <v>0</v>
      </c>
      <c r="N246" s="8">
        <f>авг.24!G244</f>
        <v>0</v>
      </c>
      <c r="O246" s="8">
        <f>сен.24!G244</f>
        <v>0</v>
      </c>
      <c r="P246" s="8">
        <f>окт.24!G244</f>
        <v>0</v>
      </c>
      <c r="Q246" s="8">
        <f>ноя.24!G244</f>
        <v>0</v>
      </c>
      <c r="R246" s="8">
        <f>дек.24!G244</f>
        <v>0</v>
      </c>
    </row>
    <row r="247" spans="1:18" x14ac:dyDescent="0.25">
      <c r="A247" s="51"/>
      <c r="B247" s="71"/>
      <c r="C247" s="14">
        <v>235</v>
      </c>
      <c r="D247" s="19">
        <v>0</v>
      </c>
      <c r="E247" s="20">
        <f t="shared" si="3"/>
        <v>0</v>
      </c>
      <c r="F247" s="21">
        <f>янв.24!H245+фев.24!H245+мар.24!H245+апр.24!H245+май.24!H245+июн.24!H245+июл.24!H245+авг.24!H245+сен.24!H245+окт.24!H245+ноя.24!H245+дек.24!H245</f>
        <v>0</v>
      </c>
      <c r="G247" s="8">
        <f>янв.24!G245</f>
        <v>0</v>
      </c>
      <c r="H247" s="8">
        <f>фев.24!G245</f>
        <v>0</v>
      </c>
      <c r="I247" s="8">
        <f>мар.24!G245</f>
        <v>0</v>
      </c>
      <c r="J247" s="8">
        <f>апр.24!G245</f>
        <v>0</v>
      </c>
      <c r="K247" s="8">
        <f>май.24!G245</f>
        <v>0</v>
      </c>
      <c r="L247" s="8">
        <f>июн.24!G245</f>
        <v>0</v>
      </c>
      <c r="M247" s="8">
        <f>июл.24!G245</f>
        <v>0</v>
      </c>
      <c r="N247" s="8">
        <f>авг.24!G245</f>
        <v>0</v>
      </c>
      <c r="O247" s="8">
        <f>сен.24!G245</f>
        <v>0</v>
      </c>
      <c r="P247" s="8">
        <f>окт.24!G245</f>
        <v>0</v>
      </c>
      <c r="Q247" s="8">
        <f>ноя.24!G245</f>
        <v>0</v>
      </c>
      <c r="R247" s="8">
        <f>дек.24!G245</f>
        <v>0</v>
      </c>
    </row>
    <row r="248" spans="1:18" x14ac:dyDescent="0.25">
      <c r="A248" s="51"/>
      <c r="B248" s="71"/>
      <c r="C248" s="14">
        <v>236</v>
      </c>
      <c r="D248" s="19">
        <v>0</v>
      </c>
      <c r="E248" s="20">
        <f t="shared" si="3"/>
        <v>0</v>
      </c>
      <c r="F248" s="21">
        <f>янв.24!H246+фев.24!H246+мар.24!H246+апр.24!H246+май.24!H246+июн.24!H246+июл.24!H246+авг.24!H246+сен.24!H246+окт.24!H246+ноя.24!H246+дек.24!H246</f>
        <v>0</v>
      </c>
      <c r="G248" s="8">
        <f>янв.24!G246</f>
        <v>0</v>
      </c>
      <c r="H248" s="8">
        <f>фев.24!G246</f>
        <v>0</v>
      </c>
      <c r="I248" s="8">
        <f>мар.24!G246</f>
        <v>0</v>
      </c>
      <c r="J248" s="8">
        <f>апр.24!G246</f>
        <v>0</v>
      </c>
      <c r="K248" s="8">
        <f>май.24!G246</f>
        <v>0</v>
      </c>
      <c r="L248" s="8">
        <f>июн.24!G246</f>
        <v>0</v>
      </c>
      <c r="M248" s="8">
        <f>июл.24!G246</f>
        <v>0</v>
      </c>
      <c r="N248" s="8">
        <f>авг.24!G246</f>
        <v>0</v>
      </c>
      <c r="O248" s="8">
        <f>сен.24!G246</f>
        <v>0</v>
      </c>
      <c r="P248" s="8">
        <f>окт.24!G246</f>
        <v>0</v>
      </c>
      <c r="Q248" s="8">
        <f>ноя.24!G246</f>
        <v>0</v>
      </c>
      <c r="R248" s="8">
        <f>дек.24!G246</f>
        <v>0</v>
      </c>
    </row>
    <row r="249" spans="1:18" x14ac:dyDescent="0.25">
      <c r="A249" s="51"/>
      <c r="B249" s="71"/>
      <c r="C249" s="14">
        <v>237</v>
      </c>
      <c r="D249" s="19">
        <v>0</v>
      </c>
      <c r="E249" s="20">
        <f t="shared" si="3"/>
        <v>0</v>
      </c>
      <c r="F249" s="21">
        <f>янв.24!H247+фев.24!H247+мар.24!H247+апр.24!H247+май.24!H247+июн.24!H247+июл.24!H247+авг.24!H247+сен.24!H247+окт.24!H247+ноя.24!H247+дек.24!H247</f>
        <v>0</v>
      </c>
      <c r="G249" s="8">
        <f>янв.24!G247</f>
        <v>0</v>
      </c>
      <c r="H249" s="8">
        <f>фев.24!G247</f>
        <v>0</v>
      </c>
      <c r="I249" s="8">
        <f>мар.24!G247</f>
        <v>0</v>
      </c>
      <c r="J249" s="8">
        <f>апр.24!G247</f>
        <v>0</v>
      </c>
      <c r="K249" s="8">
        <f>май.24!G247</f>
        <v>0</v>
      </c>
      <c r="L249" s="8">
        <f>июн.24!G247</f>
        <v>0</v>
      </c>
      <c r="M249" s="8">
        <f>июл.24!G247</f>
        <v>0</v>
      </c>
      <c r="N249" s="8">
        <f>авг.24!G247</f>
        <v>0</v>
      </c>
      <c r="O249" s="8">
        <f>сен.24!G247</f>
        <v>0</v>
      </c>
      <c r="P249" s="8">
        <f>окт.24!G247</f>
        <v>0</v>
      </c>
      <c r="Q249" s="8">
        <f>ноя.24!G247</f>
        <v>0</v>
      </c>
      <c r="R249" s="8">
        <f>дек.24!G247</f>
        <v>0</v>
      </c>
    </row>
    <row r="250" spans="1:18" x14ac:dyDescent="0.25">
      <c r="A250" s="51"/>
      <c r="B250" s="71"/>
      <c r="C250" s="14">
        <v>238</v>
      </c>
      <c r="D250" s="19">
        <v>0</v>
      </c>
      <c r="E250" s="20">
        <f t="shared" si="3"/>
        <v>0</v>
      </c>
      <c r="F250" s="21">
        <f>янв.24!H248+фев.24!H248+мар.24!H248+апр.24!H248+май.24!H248+июн.24!H248+июл.24!H248+авг.24!H248+сен.24!H248+окт.24!H248+ноя.24!H248+дек.24!H248</f>
        <v>0</v>
      </c>
      <c r="G250" s="8">
        <f>янв.24!G248</f>
        <v>0</v>
      </c>
      <c r="H250" s="8">
        <f>фев.24!G248</f>
        <v>0</v>
      </c>
      <c r="I250" s="8">
        <f>мар.24!G248</f>
        <v>0</v>
      </c>
      <c r="J250" s="8">
        <f>апр.24!G248</f>
        <v>0</v>
      </c>
      <c r="K250" s="8">
        <f>май.24!G248</f>
        <v>0</v>
      </c>
      <c r="L250" s="8">
        <f>июн.24!G248</f>
        <v>0</v>
      </c>
      <c r="M250" s="8">
        <f>июл.24!G248</f>
        <v>0</v>
      </c>
      <c r="N250" s="8">
        <f>авг.24!G248</f>
        <v>0</v>
      </c>
      <c r="O250" s="8">
        <f>сен.24!G248</f>
        <v>0</v>
      </c>
      <c r="P250" s="8">
        <f>окт.24!G248</f>
        <v>0</v>
      </c>
      <c r="Q250" s="8">
        <f>ноя.24!G248</f>
        <v>0</v>
      </c>
      <c r="R250" s="8">
        <f>дек.24!G248</f>
        <v>0</v>
      </c>
    </row>
    <row r="251" spans="1:18" x14ac:dyDescent="0.25">
      <c r="A251" s="51"/>
      <c r="B251" s="71"/>
      <c r="C251" s="14">
        <v>239</v>
      </c>
      <c r="D251" s="19">
        <v>0</v>
      </c>
      <c r="E251" s="20">
        <f t="shared" si="3"/>
        <v>0</v>
      </c>
      <c r="F251" s="21">
        <f>янв.24!H249+фев.24!H249+мар.24!H249+апр.24!H249+май.24!H249+июн.24!H249+июл.24!H249+авг.24!H249+сен.24!H249+окт.24!H249+ноя.24!H249+дек.24!H249</f>
        <v>0</v>
      </c>
      <c r="G251" s="8">
        <f>янв.24!G249</f>
        <v>0</v>
      </c>
      <c r="H251" s="8">
        <f>фев.24!G249</f>
        <v>0</v>
      </c>
      <c r="I251" s="8">
        <f>мар.24!G249</f>
        <v>0</v>
      </c>
      <c r="J251" s="8">
        <f>апр.24!G249</f>
        <v>0</v>
      </c>
      <c r="K251" s="8">
        <f>май.24!G249</f>
        <v>0</v>
      </c>
      <c r="L251" s="8">
        <f>июн.24!G249</f>
        <v>0</v>
      </c>
      <c r="M251" s="8">
        <f>июл.24!G249</f>
        <v>0</v>
      </c>
      <c r="N251" s="8">
        <f>авг.24!G249</f>
        <v>0</v>
      </c>
      <c r="O251" s="8">
        <f>сен.24!G249</f>
        <v>0</v>
      </c>
      <c r="P251" s="8">
        <f>окт.24!G249</f>
        <v>0</v>
      </c>
      <c r="Q251" s="8">
        <f>ноя.24!G249</f>
        <v>0</v>
      </c>
      <c r="R251" s="8">
        <f>дек.24!G249</f>
        <v>0</v>
      </c>
    </row>
    <row r="252" spans="1:18" x14ac:dyDescent="0.25">
      <c r="A252" s="51"/>
      <c r="B252" s="71"/>
      <c r="C252" s="14">
        <v>240</v>
      </c>
      <c r="D252" s="19">
        <v>0</v>
      </c>
      <c r="E252" s="20">
        <f t="shared" si="3"/>
        <v>0</v>
      </c>
      <c r="F252" s="21">
        <f>янв.24!H250+фев.24!H250+мар.24!H250+апр.24!H250+май.24!H250+июн.24!H250+июл.24!H250+авг.24!H250+сен.24!H250+окт.24!H250+ноя.24!H250+дек.24!H250</f>
        <v>0</v>
      </c>
      <c r="G252" s="8">
        <f>янв.24!G250</f>
        <v>0</v>
      </c>
      <c r="H252" s="8">
        <f>фев.24!G250</f>
        <v>0</v>
      </c>
      <c r="I252" s="8">
        <f>мар.24!G250</f>
        <v>0</v>
      </c>
      <c r="J252" s="8">
        <f>апр.24!G250</f>
        <v>0</v>
      </c>
      <c r="K252" s="8">
        <f>май.24!G250</f>
        <v>0</v>
      </c>
      <c r="L252" s="8">
        <f>июн.24!G250</f>
        <v>0</v>
      </c>
      <c r="M252" s="8">
        <f>июл.24!G250</f>
        <v>0</v>
      </c>
      <c r="N252" s="8">
        <f>авг.24!G250</f>
        <v>0</v>
      </c>
      <c r="O252" s="8">
        <f>сен.24!G250</f>
        <v>0</v>
      </c>
      <c r="P252" s="8">
        <f>окт.24!G250</f>
        <v>0</v>
      </c>
      <c r="Q252" s="8">
        <f>ноя.24!G250</f>
        <v>0</v>
      </c>
      <c r="R252" s="8">
        <f>дек.24!G250</f>
        <v>0</v>
      </c>
    </row>
    <row r="253" spans="1:18" x14ac:dyDescent="0.25">
      <c r="A253" s="51"/>
      <c r="B253" s="71"/>
      <c r="C253" s="14">
        <v>241</v>
      </c>
      <c r="D253" s="19">
        <v>0</v>
      </c>
      <c r="E253" s="20">
        <f t="shared" si="3"/>
        <v>0</v>
      </c>
      <c r="F253" s="21">
        <f>янв.24!H251+фев.24!H251+мар.24!H251+апр.24!H251+май.24!H251+июн.24!H251+июл.24!H251+авг.24!H251+сен.24!H251+окт.24!H251+ноя.24!H251+дек.24!H251</f>
        <v>0</v>
      </c>
      <c r="G253" s="8">
        <f>янв.24!G251</f>
        <v>0</v>
      </c>
      <c r="H253" s="8">
        <f>фев.24!G251</f>
        <v>0</v>
      </c>
      <c r="I253" s="8">
        <f>мар.24!G251</f>
        <v>0</v>
      </c>
      <c r="J253" s="8">
        <f>апр.24!G251</f>
        <v>0</v>
      </c>
      <c r="K253" s="8">
        <f>май.24!G251</f>
        <v>0</v>
      </c>
      <c r="L253" s="8">
        <f>июн.24!G251</f>
        <v>0</v>
      </c>
      <c r="M253" s="8">
        <f>июл.24!G251</f>
        <v>0</v>
      </c>
      <c r="N253" s="8">
        <f>авг.24!G251</f>
        <v>0</v>
      </c>
      <c r="O253" s="8">
        <f>сен.24!G251</f>
        <v>0</v>
      </c>
      <c r="P253" s="8">
        <f>окт.24!G251</f>
        <v>0</v>
      </c>
      <c r="Q253" s="8">
        <f>ноя.24!G251</f>
        <v>0</v>
      </c>
      <c r="R253" s="8">
        <f>дек.24!G251</f>
        <v>0</v>
      </c>
    </row>
    <row r="254" spans="1:18" x14ac:dyDescent="0.25">
      <c r="A254" s="51"/>
      <c r="B254" s="71"/>
      <c r="C254" s="14">
        <v>242</v>
      </c>
      <c r="D254" s="19">
        <v>0</v>
      </c>
      <c r="E254" s="20">
        <f t="shared" si="3"/>
        <v>0</v>
      </c>
      <c r="F254" s="21">
        <f>янв.24!H252+фев.24!H252+мар.24!H252+апр.24!H252+май.24!H252+июн.24!H252+июл.24!H252+авг.24!H252+сен.24!H252+окт.24!H252+ноя.24!H252+дек.24!H252</f>
        <v>0</v>
      </c>
      <c r="G254" s="8">
        <f>янв.24!G252</f>
        <v>0</v>
      </c>
      <c r="H254" s="8">
        <f>фев.24!G252</f>
        <v>0</v>
      </c>
      <c r="I254" s="8">
        <f>мар.24!G252</f>
        <v>0</v>
      </c>
      <c r="J254" s="8">
        <f>апр.24!G252</f>
        <v>0</v>
      </c>
      <c r="K254" s="8">
        <f>май.24!G252</f>
        <v>0</v>
      </c>
      <c r="L254" s="8">
        <f>июн.24!G252</f>
        <v>0</v>
      </c>
      <c r="M254" s="8">
        <f>июл.24!G252</f>
        <v>0</v>
      </c>
      <c r="N254" s="8">
        <f>авг.24!G252</f>
        <v>0</v>
      </c>
      <c r="O254" s="8">
        <f>сен.24!G252</f>
        <v>0</v>
      </c>
      <c r="P254" s="8">
        <f>окт.24!G252</f>
        <v>0</v>
      </c>
      <c r="Q254" s="8">
        <f>ноя.24!G252</f>
        <v>0</v>
      </c>
      <c r="R254" s="8">
        <f>дек.24!G252</f>
        <v>0</v>
      </c>
    </row>
    <row r="255" spans="1:18" x14ac:dyDescent="0.25">
      <c r="A255" s="51"/>
      <c r="B255" s="71"/>
      <c r="C255" s="14">
        <v>243</v>
      </c>
      <c r="D255" s="19">
        <v>0</v>
      </c>
      <c r="E255" s="20">
        <f t="shared" si="3"/>
        <v>0</v>
      </c>
      <c r="F255" s="21">
        <f>янв.24!H253+фев.24!H253+мар.24!H253+апр.24!H253+май.24!H253+июн.24!H253+июл.24!H253+авг.24!H253+сен.24!H253+окт.24!H253+ноя.24!H253+дек.24!H253</f>
        <v>0</v>
      </c>
      <c r="G255" s="8">
        <f>янв.24!G253</f>
        <v>0</v>
      </c>
      <c r="H255" s="8">
        <f>фев.24!G253</f>
        <v>0</v>
      </c>
      <c r="I255" s="8">
        <f>мар.24!G253</f>
        <v>0</v>
      </c>
      <c r="J255" s="8">
        <f>апр.24!G253</f>
        <v>0</v>
      </c>
      <c r="K255" s="8">
        <f>май.24!G253</f>
        <v>0</v>
      </c>
      <c r="L255" s="8">
        <f>июн.24!G253</f>
        <v>0</v>
      </c>
      <c r="M255" s="8">
        <f>июл.24!G253</f>
        <v>0</v>
      </c>
      <c r="N255" s="8">
        <f>авг.24!G253</f>
        <v>0</v>
      </c>
      <c r="O255" s="8">
        <f>сен.24!G253</f>
        <v>0</v>
      </c>
      <c r="P255" s="8">
        <f>окт.24!G253</f>
        <v>0</v>
      </c>
      <c r="Q255" s="8">
        <f>ноя.24!G253</f>
        <v>0</v>
      </c>
      <c r="R255" s="8">
        <f>дек.24!G253</f>
        <v>0</v>
      </c>
    </row>
    <row r="256" spans="1:18" x14ac:dyDescent="0.25">
      <c r="A256" s="51"/>
      <c r="B256" s="71"/>
      <c r="C256" s="14">
        <v>244</v>
      </c>
      <c r="D256" s="19">
        <v>0</v>
      </c>
      <c r="E256" s="20">
        <f t="shared" si="3"/>
        <v>0</v>
      </c>
      <c r="F256" s="21">
        <f>янв.24!H254+фев.24!H254+мар.24!H254+апр.24!H254+май.24!H254+июн.24!H254+июл.24!H254+авг.24!H254+сен.24!H254+окт.24!H254+ноя.24!H254+дек.24!H254</f>
        <v>0</v>
      </c>
      <c r="G256" s="8">
        <f>янв.24!G254</f>
        <v>0</v>
      </c>
      <c r="H256" s="8">
        <f>фев.24!G254</f>
        <v>0</v>
      </c>
      <c r="I256" s="8">
        <f>мар.24!G254</f>
        <v>0</v>
      </c>
      <c r="J256" s="8">
        <f>апр.24!G254</f>
        <v>0</v>
      </c>
      <c r="K256" s="8">
        <f>май.24!G254</f>
        <v>0</v>
      </c>
      <c r="L256" s="8">
        <f>июн.24!G254</f>
        <v>0</v>
      </c>
      <c r="M256" s="8">
        <f>июл.24!G254</f>
        <v>0</v>
      </c>
      <c r="N256" s="8">
        <f>авг.24!G254</f>
        <v>0</v>
      </c>
      <c r="O256" s="8">
        <f>сен.24!G254</f>
        <v>0</v>
      </c>
      <c r="P256" s="8">
        <f>окт.24!G254</f>
        <v>0</v>
      </c>
      <c r="Q256" s="8">
        <f>ноя.24!G254</f>
        <v>0</v>
      </c>
      <c r="R256" s="8">
        <f>дек.24!G254</f>
        <v>0</v>
      </c>
    </row>
    <row r="257" spans="1:18" x14ac:dyDescent="0.25">
      <c r="A257" s="51"/>
      <c r="B257" s="71"/>
      <c r="C257" s="14">
        <v>245</v>
      </c>
      <c r="D257" s="19">
        <v>0</v>
      </c>
      <c r="E257" s="20">
        <f t="shared" si="3"/>
        <v>0</v>
      </c>
      <c r="F257" s="21">
        <f>янв.24!H255+фев.24!H255+мар.24!H255+апр.24!H255+май.24!H255+июн.24!H255+июл.24!H255+авг.24!H255+сен.24!H255+окт.24!H255+ноя.24!H255+дек.24!H255</f>
        <v>0</v>
      </c>
      <c r="G257" s="8">
        <f>янв.24!G255</f>
        <v>0</v>
      </c>
      <c r="H257" s="8">
        <f>фев.24!G255</f>
        <v>0</v>
      </c>
      <c r="I257" s="8">
        <f>мар.24!G255</f>
        <v>0</v>
      </c>
      <c r="J257" s="8">
        <f>апр.24!G255</f>
        <v>0</v>
      </c>
      <c r="K257" s="8">
        <f>май.24!G255</f>
        <v>0</v>
      </c>
      <c r="L257" s="8">
        <f>июн.24!G255</f>
        <v>0</v>
      </c>
      <c r="M257" s="8">
        <f>июл.24!G255</f>
        <v>0</v>
      </c>
      <c r="N257" s="8">
        <f>авг.24!G255</f>
        <v>0</v>
      </c>
      <c r="O257" s="8">
        <f>сен.24!G255</f>
        <v>0</v>
      </c>
      <c r="P257" s="8">
        <f>окт.24!G255</f>
        <v>0</v>
      </c>
      <c r="Q257" s="8">
        <f>ноя.24!G255</f>
        <v>0</v>
      </c>
      <c r="R257" s="8">
        <f>дек.24!G255</f>
        <v>0</v>
      </c>
    </row>
    <row r="258" spans="1:18" x14ac:dyDescent="0.25">
      <c r="A258" s="51"/>
      <c r="B258" s="71"/>
      <c r="C258" s="14">
        <v>246</v>
      </c>
      <c r="D258" s="19">
        <v>0</v>
      </c>
      <c r="E258" s="20">
        <f t="shared" si="3"/>
        <v>0</v>
      </c>
      <c r="F258" s="21">
        <f>янв.24!H256+фев.24!H256+мар.24!H256+апр.24!H256+май.24!H256+июн.24!H256+июл.24!H256+авг.24!H256+сен.24!H256+окт.24!H256+ноя.24!H256+дек.24!H256</f>
        <v>0</v>
      </c>
      <c r="G258" s="8">
        <f>янв.24!G256</f>
        <v>0</v>
      </c>
      <c r="H258" s="8">
        <f>фев.24!G256</f>
        <v>0</v>
      </c>
      <c r="I258" s="8">
        <f>мар.24!G256</f>
        <v>0</v>
      </c>
      <c r="J258" s="8">
        <f>апр.24!G256</f>
        <v>0</v>
      </c>
      <c r="K258" s="8">
        <f>май.24!G256</f>
        <v>0</v>
      </c>
      <c r="L258" s="8">
        <f>июн.24!G256</f>
        <v>0</v>
      </c>
      <c r="M258" s="8">
        <f>июл.24!G256</f>
        <v>0</v>
      </c>
      <c r="N258" s="8">
        <f>авг.24!G256</f>
        <v>0</v>
      </c>
      <c r="O258" s="8">
        <f>сен.24!G256</f>
        <v>0</v>
      </c>
      <c r="P258" s="8">
        <f>окт.24!G256</f>
        <v>0</v>
      </c>
      <c r="Q258" s="8">
        <f>ноя.24!G256</f>
        <v>0</v>
      </c>
      <c r="R258" s="8">
        <f>дек.24!G256</f>
        <v>0</v>
      </c>
    </row>
    <row r="259" spans="1:18" x14ac:dyDescent="0.25">
      <c r="A259" s="51"/>
      <c r="B259" s="71"/>
      <c r="C259" s="14">
        <v>247</v>
      </c>
      <c r="D259" s="19">
        <v>0</v>
      </c>
      <c r="E259" s="20">
        <f t="shared" si="3"/>
        <v>0</v>
      </c>
      <c r="F259" s="21">
        <f>янв.24!H257+фев.24!H257+мар.24!H257+апр.24!H257+май.24!H257+июн.24!H257+июл.24!H257+авг.24!H257+сен.24!H257+окт.24!H257+ноя.24!H257+дек.24!H257</f>
        <v>0</v>
      </c>
      <c r="G259" s="8">
        <f>янв.24!G257</f>
        <v>0</v>
      </c>
      <c r="H259" s="8">
        <f>фев.24!G257</f>
        <v>0</v>
      </c>
      <c r="I259" s="8">
        <f>мар.24!G257</f>
        <v>0</v>
      </c>
      <c r="J259" s="8">
        <f>апр.24!G257</f>
        <v>0</v>
      </c>
      <c r="K259" s="8">
        <f>май.24!G257</f>
        <v>0</v>
      </c>
      <c r="L259" s="8">
        <f>июн.24!G257</f>
        <v>0</v>
      </c>
      <c r="M259" s="8">
        <f>июл.24!G257</f>
        <v>0</v>
      </c>
      <c r="N259" s="8">
        <f>авг.24!G257</f>
        <v>0</v>
      </c>
      <c r="O259" s="8">
        <f>сен.24!G257</f>
        <v>0</v>
      </c>
      <c r="P259" s="8">
        <f>окт.24!G257</f>
        <v>0</v>
      </c>
      <c r="Q259" s="8">
        <f>ноя.24!G257</f>
        <v>0</v>
      </c>
      <c r="R259" s="8">
        <f>дек.24!G257</f>
        <v>0</v>
      </c>
    </row>
    <row r="260" spans="1:18" x14ac:dyDescent="0.25">
      <c r="A260" s="51"/>
      <c r="B260" s="71"/>
      <c r="C260" s="14">
        <v>248</v>
      </c>
      <c r="D260" s="19">
        <v>0</v>
      </c>
      <c r="E260" s="20">
        <f t="shared" si="3"/>
        <v>0</v>
      </c>
      <c r="F260" s="21">
        <f>янв.24!H258+фев.24!H258+мар.24!H258+апр.24!H258+май.24!H258+июн.24!H258+июл.24!H258+авг.24!H258+сен.24!H258+окт.24!H258+ноя.24!H258+дек.24!H258</f>
        <v>0</v>
      </c>
      <c r="G260" s="8">
        <f>янв.24!G258</f>
        <v>0</v>
      </c>
      <c r="H260" s="8">
        <f>фев.24!G258</f>
        <v>0</v>
      </c>
      <c r="I260" s="8">
        <f>мар.24!G258</f>
        <v>0</v>
      </c>
      <c r="J260" s="8">
        <f>апр.24!G258</f>
        <v>0</v>
      </c>
      <c r="K260" s="8">
        <f>май.24!G258</f>
        <v>0</v>
      </c>
      <c r="L260" s="8">
        <f>июн.24!G258</f>
        <v>0</v>
      </c>
      <c r="M260" s="8">
        <f>июл.24!G258</f>
        <v>0</v>
      </c>
      <c r="N260" s="8">
        <f>авг.24!G258</f>
        <v>0</v>
      </c>
      <c r="O260" s="8">
        <f>сен.24!G258</f>
        <v>0</v>
      </c>
      <c r="P260" s="8">
        <f>окт.24!G258</f>
        <v>0</v>
      </c>
      <c r="Q260" s="8">
        <f>ноя.24!G258</f>
        <v>0</v>
      </c>
      <c r="R260" s="8">
        <f>дек.24!G258</f>
        <v>0</v>
      </c>
    </row>
    <row r="261" spans="1:18" x14ac:dyDescent="0.25">
      <c r="A261" s="51"/>
      <c r="B261" s="71"/>
      <c r="C261" s="14">
        <v>249</v>
      </c>
      <c r="D261" s="19">
        <v>0</v>
      </c>
      <c r="E261" s="20">
        <f t="shared" si="3"/>
        <v>0</v>
      </c>
      <c r="F261" s="21">
        <f>янв.24!H259+фев.24!H259+мар.24!H259+апр.24!H259+май.24!H259+июн.24!H259+июл.24!H259+авг.24!H259+сен.24!H259+окт.24!H259+ноя.24!H259+дек.24!H259</f>
        <v>0</v>
      </c>
      <c r="G261" s="8">
        <f>янв.24!G259</f>
        <v>0</v>
      </c>
      <c r="H261" s="8">
        <f>фев.24!G259</f>
        <v>0</v>
      </c>
      <c r="I261" s="8">
        <f>мар.24!G259</f>
        <v>0</v>
      </c>
      <c r="J261" s="8">
        <f>апр.24!G259</f>
        <v>0</v>
      </c>
      <c r="K261" s="8">
        <f>май.24!G259</f>
        <v>0</v>
      </c>
      <c r="L261" s="8">
        <f>июн.24!G259</f>
        <v>0</v>
      </c>
      <c r="M261" s="8">
        <f>июл.24!G259</f>
        <v>0</v>
      </c>
      <c r="N261" s="8">
        <f>авг.24!G259</f>
        <v>0</v>
      </c>
      <c r="O261" s="8">
        <f>сен.24!G259</f>
        <v>0</v>
      </c>
      <c r="P261" s="8">
        <f>окт.24!G259</f>
        <v>0</v>
      </c>
      <c r="Q261" s="8">
        <f>ноя.24!G259</f>
        <v>0</v>
      </c>
      <c r="R261" s="8">
        <f>дек.24!G259</f>
        <v>0</v>
      </c>
    </row>
    <row r="262" spans="1:18" x14ac:dyDescent="0.25">
      <c r="A262" s="51"/>
      <c r="B262" s="71"/>
      <c r="C262" s="14">
        <v>250</v>
      </c>
      <c r="D262" s="19">
        <v>0</v>
      </c>
      <c r="E262" s="20">
        <f t="shared" si="3"/>
        <v>0</v>
      </c>
      <c r="F262" s="21">
        <f>янв.24!H260+фев.24!H260+мар.24!H260+апр.24!H260+май.24!H260+июн.24!H260+июл.24!H260+авг.24!H260+сен.24!H260+окт.24!H260+ноя.24!H260+дек.24!H260</f>
        <v>0</v>
      </c>
      <c r="G262" s="8">
        <f>янв.24!G260</f>
        <v>0</v>
      </c>
      <c r="H262" s="8">
        <f>фев.24!G260</f>
        <v>0</v>
      </c>
      <c r="I262" s="8">
        <f>мар.24!G260</f>
        <v>0</v>
      </c>
      <c r="J262" s="8">
        <f>апр.24!G260</f>
        <v>0</v>
      </c>
      <c r="K262" s="8">
        <f>май.24!G260</f>
        <v>0</v>
      </c>
      <c r="L262" s="8">
        <f>июн.24!G260</f>
        <v>0</v>
      </c>
      <c r="M262" s="8">
        <f>июл.24!G260</f>
        <v>0</v>
      </c>
      <c r="N262" s="8">
        <f>авг.24!G260</f>
        <v>0</v>
      </c>
      <c r="O262" s="8">
        <f>сен.24!G260</f>
        <v>0</v>
      </c>
      <c r="P262" s="8">
        <f>окт.24!G260</f>
        <v>0</v>
      </c>
      <c r="Q262" s="8">
        <f>ноя.24!G260</f>
        <v>0</v>
      </c>
      <c r="R262" s="8">
        <f>дек.24!G260</f>
        <v>0</v>
      </c>
    </row>
    <row r="263" spans="1:18" x14ac:dyDescent="0.25">
      <c r="A263" s="51"/>
      <c r="B263" s="71"/>
      <c r="C263" s="14">
        <v>251</v>
      </c>
      <c r="D263" s="19">
        <v>0</v>
      </c>
      <c r="E263" s="20">
        <f t="shared" si="3"/>
        <v>0</v>
      </c>
      <c r="F263" s="21">
        <f>янв.24!H261+фев.24!H261+мар.24!H261+апр.24!H261+май.24!H261+июн.24!H261+июл.24!H261+авг.24!H261+сен.24!H261+окт.24!H261+ноя.24!H261+дек.24!H261</f>
        <v>0</v>
      </c>
      <c r="G263" s="8">
        <f>янв.24!G261</f>
        <v>0</v>
      </c>
      <c r="H263" s="8">
        <f>фев.24!G261</f>
        <v>0</v>
      </c>
      <c r="I263" s="8">
        <f>мар.24!G261</f>
        <v>0</v>
      </c>
      <c r="J263" s="8">
        <f>апр.24!G261</f>
        <v>0</v>
      </c>
      <c r="K263" s="8">
        <f>май.24!G261</f>
        <v>0</v>
      </c>
      <c r="L263" s="8">
        <f>июн.24!G261</f>
        <v>0</v>
      </c>
      <c r="M263" s="8">
        <f>июл.24!G261</f>
        <v>0</v>
      </c>
      <c r="N263" s="8">
        <f>авг.24!G261</f>
        <v>0</v>
      </c>
      <c r="O263" s="8">
        <f>сен.24!G261</f>
        <v>0</v>
      </c>
      <c r="P263" s="8">
        <f>окт.24!G261</f>
        <v>0</v>
      </c>
      <c r="Q263" s="8">
        <f>ноя.24!G261</f>
        <v>0</v>
      </c>
      <c r="R263" s="8">
        <f>дек.24!G261</f>
        <v>0</v>
      </c>
    </row>
    <row r="264" spans="1:18" x14ac:dyDescent="0.25">
      <c r="A264" s="51"/>
      <c r="B264" s="71"/>
      <c r="C264" s="14">
        <v>252</v>
      </c>
      <c r="D264" s="19">
        <v>0</v>
      </c>
      <c r="E264" s="20">
        <f t="shared" si="3"/>
        <v>0</v>
      </c>
      <c r="F264" s="21">
        <f>янв.24!H262+фев.24!H262+мар.24!H262+апр.24!H262+май.24!H262+июн.24!H262+июл.24!H262+авг.24!H262+сен.24!H262+окт.24!H262+ноя.24!H262+дек.24!H262</f>
        <v>0</v>
      </c>
      <c r="G264" s="8">
        <f>янв.24!G262</f>
        <v>0</v>
      </c>
      <c r="H264" s="8">
        <f>фев.24!G262</f>
        <v>0</v>
      </c>
      <c r="I264" s="8">
        <f>мар.24!G262</f>
        <v>0</v>
      </c>
      <c r="J264" s="8">
        <f>апр.24!G262</f>
        <v>0</v>
      </c>
      <c r="K264" s="8">
        <f>май.24!G262</f>
        <v>0</v>
      </c>
      <c r="L264" s="8">
        <f>июн.24!G262</f>
        <v>0</v>
      </c>
      <c r="M264" s="8">
        <f>июл.24!G262</f>
        <v>0</v>
      </c>
      <c r="N264" s="8">
        <f>авг.24!G262</f>
        <v>0</v>
      </c>
      <c r="O264" s="8">
        <f>сен.24!G262</f>
        <v>0</v>
      </c>
      <c r="P264" s="8">
        <f>окт.24!G262</f>
        <v>0</v>
      </c>
      <c r="Q264" s="8">
        <f>ноя.24!G262</f>
        <v>0</v>
      </c>
      <c r="R264" s="8">
        <f>дек.24!G262</f>
        <v>0</v>
      </c>
    </row>
    <row r="265" spans="1:18" x14ac:dyDescent="0.25">
      <c r="A265" s="51"/>
      <c r="B265" s="71"/>
      <c r="C265" s="14">
        <v>253</v>
      </c>
      <c r="D265" s="19">
        <v>0</v>
      </c>
      <c r="E265" s="20">
        <f t="shared" si="3"/>
        <v>0</v>
      </c>
      <c r="F265" s="21">
        <f>янв.24!H263+фев.24!H263+мар.24!H263+апр.24!H263+май.24!H263+июн.24!H263+июл.24!H263+авг.24!H263+сен.24!H263+окт.24!H263+ноя.24!H263+дек.24!H263</f>
        <v>0</v>
      </c>
      <c r="G265" s="8">
        <f>янв.24!G263</f>
        <v>0</v>
      </c>
      <c r="H265" s="8">
        <f>фев.24!G263</f>
        <v>0</v>
      </c>
      <c r="I265" s="8">
        <f>мар.24!G263</f>
        <v>0</v>
      </c>
      <c r="J265" s="8">
        <f>апр.24!G263</f>
        <v>0</v>
      </c>
      <c r="K265" s="8">
        <f>май.24!G263</f>
        <v>0</v>
      </c>
      <c r="L265" s="8">
        <f>июн.24!G263</f>
        <v>0</v>
      </c>
      <c r="M265" s="8">
        <f>июл.24!G263</f>
        <v>0</v>
      </c>
      <c r="N265" s="8">
        <f>авг.24!G263</f>
        <v>0</v>
      </c>
      <c r="O265" s="8">
        <f>сен.24!G263</f>
        <v>0</v>
      </c>
      <c r="P265" s="8">
        <f>окт.24!G263</f>
        <v>0</v>
      </c>
      <c r="Q265" s="8">
        <f>ноя.24!G263</f>
        <v>0</v>
      </c>
      <c r="R265" s="8">
        <f>дек.24!G263</f>
        <v>0</v>
      </c>
    </row>
    <row r="266" spans="1:18" x14ac:dyDescent="0.25">
      <c r="A266" s="51"/>
      <c r="B266" s="71"/>
      <c r="C266" s="14">
        <v>254</v>
      </c>
      <c r="D266" s="19">
        <v>0</v>
      </c>
      <c r="E266" s="20">
        <f t="shared" si="3"/>
        <v>0</v>
      </c>
      <c r="F266" s="21">
        <f>янв.24!H264+фев.24!H264+мар.24!H264+апр.24!H264+май.24!H264+июн.24!H264+июл.24!H264+авг.24!H264+сен.24!H264+окт.24!H264+ноя.24!H264+дек.24!H264</f>
        <v>0</v>
      </c>
      <c r="G266" s="8">
        <f>янв.24!G264</f>
        <v>0</v>
      </c>
      <c r="H266" s="8">
        <f>фев.24!G264</f>
        <v>0</v>
      </c>
      <c r="I266" s="8">
        <f>мар.24!G264</f>
        <v>0</v>
      </c>
      <c r="J266" s="8">
        <f>апр.24!G264</f>
        <v>0</v>
      </c>
      <c r="K266" s="8">
        <f>май.24!G264</f>
        <v>0</v>
      </c>
      <c r="L266" s="8">
        <f>июн.24!G264</f>
        <v>0</v>
      </c>
      <c r="M266" s="8">
        <f>июл.24!G264</f>
        <v>0</v>
      </c>
      <c r="N266" s="8">
        <f>авг.24!G264</f>
        <v>0</v>
      </c>
      <c r="O266" s="8">
        <f>сен.24!G264</f>
        <v>0</v>
      </c>
      <c r="P266" s="8">
        <f>окт.24!G264</f>
        <v>0</v>
      </c>
      <c r="Q266" s="8">
        <f>ноя.24!G264</f>
        <v>0</v>
      </c>
      <c r="R266" s="8">
        <f>дек.24!G264</f>
        <v>0</v>
      </c>
    </row>
    <row r="267" spans="1:18" x14ac:dyDescent="0.25">
      <c r="A267" s="51"/>
      <c r="B267" s="71"/>
      <c r="C267" s="14">
        <v>255</v>
      </c>
      <c r="D267" s="19">
        <v>0</v>
      </c>
      <c r="E267" s="20">
        <f t="shared" si="3"/>
        <v>0</v>
      </c>
      <c r="F267" s="21">
        <f>янв.24!H265+фев.24!H265+мар.24!H265+апр.24!H265+май.24!H265+июн.24!H265+июл.24!H265+авг.24!H265+сен.24!H265+окт.24!H265+ноя.24!H265+дек.24!H265</f>
        <v>0</v>
      </c>
      <c r="G267" s="8">
        <f>янв.24!G265</f>
        <v>0</v>
      </c>
      <c r="H267" s="8">
        <f>фев.24!G265</f>
        <v>0</v>
      </c>
      <c r="I267" s="8">
        <f>мар.24!G265</f>
        <v>0</v>
      </c>
      <c r="J267" s="8">
        <f>апр.24!G265</f>
        <v>0</v>
      </c>
      <c r="K267" s="8">
        <f>май.24!G265</f>
        <v>0</v>
      </c>
      <c r="L267" s="8">
        <f>июн.24!G265</f>
        <v>0</v>
      </c>
      <c r="M267" s="8">
        <f>июл.24!G265</f>
        <v>0</v>
      </c>
      <c r="N267" s="8">
        <f>авг.24!G265</f>
        <v>0</v>
      </c>
      <c r="O267" s="8">
        <f>сен.24!G265</f>
        <v>0</v>
      </c>
      <c r="P267" s="8">
        <f>окт.24!G265</f>
        <v>0</v>
      </c>
      <c r="Q267" s="8">
        <f>ноя.24!G265</f>
        <v>0</v>
      </c>
      <c r="R267" s="8">
        <f>дек.24!G265</f>
        <v>0</v>
      </c>
    </row>
    <row r="268" spans="1:18" x14ac:dyDescent="0.25">
      <c r="A268" s="51"/>
      <c r="B268" s="71"/>
      <c r="C268" s="14">
        <v>256</v>
      </c>
      <c r="D268" s="19">
        <v>0</v>
      </c>
      <c r="E268" s="20">
        <f t="shared" si="3"/>
        <v>0</v>
      </c>
      <c r="F268" s="21">
        <f>янв.24!H266+фев.24!H266+мар.24!H266+апр.24!H266+май.24!H266+июн.24!H266+июл.24!H266+авг.24!H266+сен.24!H266+окт.24!H266+ноя.24!H266+дек.24!H266</f>
        <v>0</v>
      </c>
      <c r="G268" s="8">
        <f>янв.24!G266</f>
        <v>0</v>
      </c>
      <c r="H268" s="8">
        <f>фев.24!G266</f>
        <v>0</v>
      </c>
      <c r="I268" s="8">
        <f>мар.24!G266</f>
        <v>0</v>
      </c>
      <c r="J268" s="8">
        <f>апр.24!G266</f>
        <v>0</v>
      </c>
      <c r="K268" s="8">
        <f>май.24!G266</f>
        <v>0</v>
      </c>
      <c r="L268" s="8">
        <f>июн.24!G266</f>
        <v>0</v>
      </c>
      <c r="M268" s="8">
        <f>июл.24!G266</f>
        <v>0</v>
      </c>
      <c r="N268" s="8">
        <f>авг.24!G266</f>
        <v>0</v>
      </c>
      <c r="O268" s="8">
        <f>сен.24!G266</f>
        <v>0</v>
      </c>
      <c r="P268" s="8">
        <f>окт.24!G266</f>
        <v>0</v>
      </c>
      <c r="Q268" s="8">
        <f>ноя.24!G266</f>
        <v>0</v>
      </c>
      <c r="R268" s="8">
        <f>дек.24!G266</f>
        <v>0</v>
      </c>
    </row>
    <row r="269" spans="1:18" x14ac:dyDescent="0.25">
      <c r="A269" s="51"/>
      <c r="B269" s="71"/>
      <c r="C269" s="14">
        <v>257</v>
      </c>
      <c r="D269" s="19">
        <v>0</v>
      </c>
      <c r="E269" s="20">
        <f t="shared" ref="E269:E307" si="4">F269-G269-H269-I269-J269-K269-L269-M269-N269-O269-P269-Q269-R269+D269</f>
        <v>0</v>
      </c>
      <c r="F269" s="21">
        <f>янв.24!H267+фев.24!H267+мар.24!H267+апр.24!H267+май.24!H267+июн.24!H267+июл.24!H267+авг.24!H267+сен.24!H267+окт.24!H267+ноя.24!H267+дек.24!H267</f>
        <v>0</v>
      </c>
      <c r="G269" s="8">
        <f>янв.24!G267</f>
        <v>0</v>
      </c>
      <c r="H269" s="8">
        <f>фев.24!G267</f>
        <v>0</v>
      </c>
      <c r="I269" s="8">
        <f>мар.24!G267</f>
        <v>0</v>
      </c>
      <c r="J269" s="8">
        <f>апр.24!G267</f>
        <v>0</v>
      </c>
      <c r="K269" s="8">
        <f>май.24!G267</f>
        <v>0</v>
      </c>
      <c r="L269" s="8">
        <f>июн.24!G267</f>
        <v>0</v>
      </c>
      <c r="M269" s="8">
        <f>июл.24!G267</f>
        <v>0</v>
      </c>
      <c r="N269" s="8">
        <f>авг.24!G267</f>
        <v>0</v>
      </c>
      <c r="O269" s="8">
        <f>сен.24!G267</f>
        <v>0</v>
      </c>
      <c r="P269" s="8">
        <f>окт.24!G267</f>
        <v>0</v>
      </c>
      <c r="Q269" s="8">
        <f>ноя.24!G267</f>
        <v>0</v>
      </c>
      <c r="R269" s="8">
        <f>дек.24!G267</f>
        <v>0</v>
      </c>
    </row>
    <row r="270" spans="1:18" x14ac:dyDescent="0.25">
      <c r="A270" s="51"/>
      <c r="B270" s="71"/>
      <c r="C270" s="14">
        <v>258</v>
      </c>
      <c r="D270" s="19">
        <v>0</v>
      </c>
      <c r="E270" s="20">
        <f t="shared" si="4"/>
        <v>0</v>
      </c>
      <c r="F270" s="21">
        <f>янв.24!H268+фев.24!H268+мар.24!H268+апр.24!H268+май.24!H268+июн.24!H268+июл.24!H268+авг.24!H268+сен.24!H268+окт.24!H268+ноя.24!H268+дек.24!H268</f>
        <v>0</v>
      </c>
      <c r="G270" s="8">
        <f>янв.24!G268</f>
        <v>0</v>
      </c>
      <c r="H270" s="8">
        <f>фев.24!G268</f>
        <v>0</v>
      </c>
      <c r="I270" s="8">
        <f>мар.24!G268</f>
        <v>0</v>
      </c>
      <c r="J270" s="8">
        <f>апр.24!G268</f>
        <v>0</v>
      </c>
      <c r="K270" s="8">
        <f>май.24!G268</f>
        <v>0</v>
      </c>
      <c r="L270" s="8">
        <f>июн.24!G268</f>
        <v>0</v>
      </c>
      <c r="M270" s="8">
        <f>июл.24!G268</f>
        <v>0</v>
      </c>
      <c r="N270" s="8">
        <f>авг.24!G268</f>
        <v>0</v>
      </c>
      <c r="O270" s="8">
        <f>сен.24!G268</f>
        <v>0</v>
      </c>
      <c r="P270" s="8">
        <f>окт.24!G268</f>
        <v>0</v>
      </c>
      <c r="Q270" s="8">
        <f>ноя.24!G268</f>
        <v>0</v>
      </c>
      <c r="R270" s="8">
        <f>дек.24!G268</f>
        <v>0</v>
      </c>
    </row>
    <row r="271" spans="1:18" x14ac:dyDescent="0.25">
      <c r="A271" s="51"/>
      <c r="B271" s="71"/>
      <c r="C271" s="14">
        <v>259</v>
      </c>
      <c r="D271" s="19">
        <v>0</v>
      </c>
      <c r="E271" s="20">
        <f t="shared" si="4"/>
        <v>0</v>
      </c>
      <c r="F271" s="21">
        <f>янв.24!H269+фев.24!H269+мар.24!H269+апр.24!H269+май.24!H269+июн.24!H269+июл.24!H269+авг.24!H269+сен.24!H269+окт.24!H269+ноя.24!H269+дек.24!H269</f>
        <v>0</v>
      </c>
      <c r="G271" s="8">
        <f>янв.24!G269</f>
        <v>0</v>
      </c>
      <c r="H271" s="8">
        <f>фев.24!G269</f>
        <v>0</v>
      </c>
      <c r="I271" s="8">
        <f>мар.24!G269</f>
        <v>0</v>
      </c>
      <c r="J271" s="8">
        <f>апр.24!G269</f>
        <v>0</v>
      </c>
      <c r="K271" s="8">
        <f>май.24!G269</f>
        <v>0</v>
      </c>
      <c r="L271" s="8">
        <f>июн.24!G269</f>
        <v>0</v>
      </c>
      <c r="M271" s="8">
        <f>июл.24!G269</f>
        <v>0</v>
      </c>
      <c r="N271" s="8">
        <f>авг.24!G269</f>
        <v>0</v>
      </c>
      <c r="O271" s="8">
        <f>сен.24!G269</f>
        <v>0</v>
      </c>
      <c r="P271" s="8">
        <f>окт.24!G269</f>
        <v>0</v>
      </c>
      <c r="Q271" s="8">
        <f>ноя.24!G269</f>
        <v>0</v>
      </c>
      <c r="R271" s="8">
        <f>дек.24!G269</f>
        <v>0</v>
      </c>
    </row>
    <row r="272" spans="1:18" x14ac:dyDescent="0.25">
      <c r="A272" s="51"/>
      <c r="B272" s="71"/>
      <c r="C272" s="14">
        <v>260</v>
      </c>
      <c r="D272" s="19">
        <v>0</v>
      </c>
      <c r="E272" s="20">
        <f t="shared" si="4"/>
        <v>0</v>
      </c>
      <c r="F272" s="21">
        <f>янв.24!H270+фев.24!H270+мар.24!H270+апр.24!H270+май.24!H270+июн.24!H270+июл.24!H270+авг.24!H270+сен.24!H270+окт.24!H270+ноя.24!H270+дек.24!H270</f>
        <v>0</v>
      </c>
      <c r="G272" s="8">
        <f>янв.24!G270</f>
        <v>0</v>
      </c>
      <c r="H272" s="8">
        <f>фев.24!G270</f>
        <v>0</v>
      </c>
      <c r="I272" s="8">
        <f>мар.24!G270</f>
        <v>0</v>
      </c>
      <c r="J272" s="8">
        <f>апр.24!G270</f>
        <v>0</v>
      </c>
      <c r="K272" s="8">
        <f>май.24!G270</f>
        <v>0</v>
      </c>
      <c r="L272" s="8">
        <f>июн.24!G270</f>
        <v>0</v>
      </c>
      <c r="M272" s="8">
        <f>июл.24!G270</f>
        <v>0</v>
      </c>
      <c r="N272" s="8">
        <f>авг.24!G270</f>
        <v>0</v>
      </c>
      <c r="O272" s="8">
        <f>сен.24!G270</f>
        <v>0</v>
      </c>
      <c r="P272" s="8">
        <f>окт.24!G270</f>
        <v>0</v>
      </c>
      <c r="Q272" s="8">
        <f>ноя.24!G270</f>
        <v>0</v>
      </c>
      <c r="R272" s="8">
        <f>дек.24!G270</f>
        <v>0</v>
      </c>
    </row>
    <row r="273" spans="1:18" x14ac:dyDescent="0.25">
      <c r="A273" s="51"/>
      <c r="B273" s="71"/>
      <c r="C273" s="14">
        <v>261</v>
      </c>
      <c r="D273" s="19">
        <v>0</v>
      </c>
      <c r="E273" s="20">
        <f t="shared" si="4"/>
        <v>0</v>
      </c>
      <c r="F273" s="21">
        <f>янв.24!H271+фев.24!H271+мар.24!H271+апр.24!H271+май.24!H271+июн.24!H271+июл.24!H271+авг.24!H271+сен.24!H271+окт.24!H271+ноя.24!H271+дек.24!H271</f>
        <v>0</v>
      </c>
      <c r="G273" s="8">
        <f>янв.24!G271</f>
        <v>0</v>
      </c>
      <c r="H273" s="8">
        <f>фев.24!G271</f>
        <v>0</v>
      </c>
      <c r="I273" s="8">
        <f>мар.24!G271</f>
        <v>0</v>
      </c>
      <c r="J273" s="8">
        <f>апр.24!G271</f>
        <v>0</v>
      </c>
      <c r="K273" s="8">
        <f>май.24!G271</f>
        <v>0</v>
      </c>
      <c r="L273" s="8">
        <f>июн.24!G271</f>
        <v>0</v>
      </c>
      <c r="M273" s="8">
        <f>июл.24!G271</f>
        <v>0</v>
      </c>
      <c r="N273" s="8">
        <f>авг.24!G271</f>
        <v>0</v>
      </c>
      <c r="O273" s="8">
        <f>сен.24!G271</f>
        <v>0</v>
      </c>
      <c r="P273" s="8">
        <f>окт.24!G271</f>
        <v>0</v>
      </c>
      <c r="Q273" s="8">
        <f>ноя.24!G271</f>
        <v>0</v>
      </c>
      <c r="R273" s="8">
        <f>дек.24!G271</f>
        <v>0</v>
      </c>
    </row>
    <row r="274" spans="1:18" x14ac:dyDescent="0.25">
      <c r="A274" s="51"/>
      <c r="B274" s="71"/>
      <c r="C274" s="14">
        <v>262</v>
      </c>
      <c r="D274" s="19">
        <v>0</v>
      </c>
      <c r="E274" s="20">
        <f t="shared" si="4"/>
        <v>0</v>
      </c>
      <c r="F274" s="21">
        <f>янв.24!H272+фев.24!H272+мар.24!H272+апр.24!H272+май.24!H272+июн.24!H272+июл.24!H272+авг.24!H272+сен.24!H272+окт.24!H272+ноя.24!H272+дек.24!H272</f>
        <v>0</v>
      </c>
      <c r="G274" s="8">
        <f>янв.24!G272</f>
        <v>0</v>
      </c>
      <c r="H274" s="8">
        <f>фев.24!G272</f>
        <v>0</v>
      </c>
      <c r="I274" s="8">
        <f>мар.24!G272</f>
        <v>0</v>
      </c>
      <c r="J274" s="8">
        <f>апр.24!G272</f>
        <v>0</v>
      </c>
      <c r="K274" s="8">
        <f>май.24!G272</f>
        <v>0</v>
      </c>
      <c r="L274" s="8">
        <f>июн.24!G272</f>
        <v>0</v>
      </c>
      <c r="M274" s="8">
        <f>июл.24!G272</f>
        <v>0</v>
      </c>
      <c r="N274" s="8">
        <f>авг.24!G272</f>
        <v>0</v>
      </c>
      <c r="O274" s="8">
        <f>сен.24!G272</f>
        <v>0</v>
      </c>
      <c r="P274" s="8">
        <f>окт.24!G272</f>
        <v>0</v>
      </c>
      <c r="Q274" s="8">
        <f>ноя.24!G272</f>
        <v>0</v>
      </c>
      <c r="R274" s="8">
        <f>дек.24!G272</f>
        <v>0</v>
      </c>
    </row>
    <row r="275" spans="1:18" x14ac:dyDescent="0.25">
      <c r="A275" s="51"/>
      <c r="B275" s="71"/>
      <c r="C275" s="14">
        <v>263</v>
      </c>
      <c r="D275" s="19">
        <v>0</v>
      </c>
      <c r="E275" s="20">
        <f t="shared" si="4"/>
        <v>0</v>
      </c>
      <c r="F275" s="21">
        <f>янв.24!H273+фев.24!H273+мар.24!H273+апр.24!H273+май.24!H273+июн.24!H273+июл.24!H273+авг.24!H273+сен.24!H273+окт.24!H273+ноя.24!H273+дек.24!H273</f>
        <v>0</v>
      </c>
      <c r="G275" s="8">
        <f>янв.24!G273</f>
        <v>0</v>
      </c>
      <c r="H275" s="8">
        <f>фев.24!G273</f>
        <v>0</v>
      </c>
      <c r="I275" s="8">
        <f>мар.24!G273</f>
        <v>0</v>
      </c>
      <c r="J275" s="8">
        <f>апр.24!G273</f>
        <v>0</v>
      </c>
      <c r="K275" s="8">
        <f>май.24!G273</f>
        <v>0</v>
      </c>
      <c r="L275" s="8">
        <f>июн.24!G273</f>
        <v>0</v>
      </c>
      <c r="M275" s="8">
        <f>июл.24!G273</f>
        <v>0</v>
      </c>
      <c r="N275" s="8">
        <f>авг.24!G273</f>
        <v>0</v>
      </c>
      <c r="O275" s="8">
        <f>сен.24!G273</f>
        <v>0</v>
      </c>
      <c r="P275" s="8">
        <f>окт.24!G273</f>
        <v>0</v>
      </c>
      <c r="Q275" s="8">
        <f>ноя.24!G273</f>
        <v>0</v>
      </c>
      <c r="R275" s="8">
        <f>дек.24!G273</f>
        <v>0</v>
      </c>
    </row>
    <row r="276" spans="1:18" x14ac:dyDescent="0.25">
      <c r="A276" s="51"/>
      <c r="B276" s="71"/>
      <c r="C276" s="14">
        <v>264</v>
      </c>
      <c r="D276" s="19">
        <v>0</v>
      </c>
      <c r="E276" s="20">
        <f t="shared" si="4"/>
        <v>0</v>
      </c>
      <c r="F276" s="21">
        <f>янв.24!H274+фев.24!H274+мар.24!H274+апр.24!H274+май.24!H274+июн.24!H274+июл.24!H274+авг.24!H274+сен.24!H274+окт.24!H274+ноя.24!H274+дек.24!H274</f>
        <v>0</v>
      </c>
      <c r="G276" s="8">
        <f>янв.24!G274</f>
        <v>0</v>
      </c>
      <c r="H276" s="8">
        <f>фев.24!G274</f>
        <v>0</v>
      </c>
      <c r="I276" s="8">
        <f>мар.24!G274</f>
        <v>0</v>
      </c>
      <c r="J276" s="8">
        <f>апр.24!G274</f>
        <v>0</v>
      </c>
      <c r="K276" s="8">
        <f>май.24!G274</f>
        <v>0</v>
      </c>
      <c r="L276" s="8">
        <f>июн.24!G274</f>
        <v>0</v>
      </c>
      <c r="M276" s="8">
        <f>июл.24!G274</f>
        <v>0</v>
      </c>
      <c r="N276" s="8">
        <f>авг.24!G274</f>
        <v>0</v>
      </c>
      <c r="O276" s="8">
        <f>сен.24!G274</f>
        <v>0</v>
      </c>
      <c r="P276" s="8">
        <f>окт.24!G274</f>
        <v>0</v>
      </c>
      <c r="Q276" s="8">
        <f>ноя.24!G274</f>
        <v>0</v>
      </c>
      <c r="R276" s="8">
        <f>дек.24!G274</f>
        <v>0</v>
      </c>
    </row>
    <row r="277" spans="1:18" x14ac:dyDescent="0.25">
      <c r="A277" s="51"/>
      <c r="B277" s="71"/>
      <c r="C277" s="14">
        <v>265</v>
      </c>
      <c r="D277" s="19">
        <v>0</v>
      </c>
      <c r="E277" s="20">
        <f t="shared" si="4"/>
        <v>0</v>
      </c>
      <c r="F277" s="21">
        <f>янв.24!H275+фев.24!H275+мар.24!H275+апр.24!H275+май.24!H275+июн.24!H275+июл.24!H275+авг.24!H275+сен.24!H275+окт.24!H275+ноя.24!H275+дек.24!H275</f>
        <v>0</v>
      </c>
      <c r="G277" s="8">
        <f>янв.24!G275</f>
        <v>0</v>
      </c>
      <c r="H277" s="8">
        <f>фев.24!G275</f>
        <v>0</v>
      </c>
      <c r="I277" s="8">
        <f>мар.24!G275</f>
        <v>0</v>
      </c>
      <c r="J277" s="8">
        <f>апр.24!G275</f>
        <v>0</v>
      </c>
      <c r="K277" s="8">
        <f>май.24!G275</f>
        <v>0</v>
      </c>
      <c r="L277" s="8">
        <f>июн.24!G275</f>
        <v>0</v>
      </c>
      <c r="M277" s="8">
        <f>июл.24!G275</f>
        <v>0</v>
      </c>
      <c r="N277" s="8">
        <f>авг.24!G275</f>
        <v>0</v>
      </c>
      <c r="O277" s="8">
        <f>сен.24!G275</f>
        <v>0</v>
      </c>
      <c r="P277" s="8">
        <f>окт.24!G275</f>
        <v>0</v>
      </c>
      <c r="Q277" s="8">
        <f>ноя.24!G275</f>
        <v>0</v>
      </c>
      <c r="R277" s="8">
        <f>дек.24!G275</f>
        <v>0</v>
      </c>
    </row>
    <row r="278" spans="1:18" x14ac:dyDescent="0.25">
      <c r="A278" s="51"/>
      <c r="B278" s="71"/>
      <c r="C278" s="14">
        <v>266</v>
      </c>
      <c r="D278" s="19">
        <v>0</v>
      </c>
      <c r="E278" s="20">
        <f t="shared" si="4"/>
        <v>0</v>
      </c>
      <c r="F278" s="21">
        <f>янв.24!H276+фев.24!H276+мар.24!H276+апр.24!H276+май.24!H276+июн.24!H276+июл.24!H276+авг.24!H276+сен.24!H276+окт.24!H276+ноя.24!H276+дек.24!H276</f>
        <v>0</v>
      </c>
      <c r="G278" s="8">
        <f>янв.24!G276</f>
        <v>0</v>
      </c>
      <c r="H278" s="8">
        <f>фев.24!G276</f>
        <v>0</v>
      </c>
      <c r="I278" s="8">
        <f>мар.24!G276</f>
        <v>0</v>
      </c>
      <c r="J278" s="8">
        <f>апр.24!G276</f>
        <v>0</v>
      </c>
      <c r="K278" s="8">
        <f>май.24!G276</f>
        <v>0</v>
      </c>
      <c r="L278" s="8">
        <f>июн.24!G276</f>
        <v>0</v>
      </c>
      <c r="M278" s="8">
        <f>июл.24!G276</f>
        <v>0</v>
      </c>
      <c r="N278" s="8">
        <f>авг.24!G276</f>
        <v>0</v>
      </c>
      <c r="O278" s="8">
        <f>сен.24!G276</f>
        <v>0</v>
      </c>
      <c r="P278" s="8">
        <f>окт.24!G276</f>
        <v>0</v>
      </c>
      <c r="Q278" s="8">
        <f>ноя.24!G276</f>
        <v>0</v>
      </c>
      <c r="R278" s="8">
        <f>дек.24!G276</f>
        <v>0</v>
      </c>
    </row>
    <row r="279" spans="1:18" x14ac:dyDescent="0.25">
      <c r="A279" s="51"/>
      <c r="B279" s="71"/>
      <c r="C279" s="14">
        <v>267</v>
      </c>
      <c r="D279" s="19">
        <v>0</v>
      </c>
      <c r="E279" s="20">
        <f t="shared" si="4"/>
        <v>0</v>
      </c>
      <c r="F279" s="21">
        <f>янв.24!H277+фев.24!H277+мар.24!H277+апр.24!H277+май.24!H277+июн.24!H277+июл.24!H277+авг.24!H277+сен.24!H277+окт.24!H277+ноя.24!H277+дек.24!H277</f>
        <v>0</v>
      </c>
      <c r="G279" s="8">
        <f>янв.24!G277</f>
        <v>0</v>
      </c>
      <c r="H279" s="8">
        <f>фев.24!G277</f>
        <v>0</v>
      </c>
      <c r="I279" s="8">
        <f>мар.24!G277</f>
        <v>0</v>
      </c>
      <c r="J279" s="8">
        <f>апр.24!G277</f>
        <v>0</v>
      </c>
      <c r="K279" s="8">
        <f>май.24!G277</f>
        <v>0</v>
      </c>
      <c r="L279" s="8">
        <f>июн.24!G277</f>
        <v>0</v>
      </c>
      <c r="M279" s="8">
        <f>июл.24!G277</f>
        <v>0</v>
      </c>
      <c r="N279" s="8">
        <f>авг.24!G277</f>
        <v>0</v>
      </c>
      <c r="O279" s="8">
        <f>сен.24!G277</f>
        <v>0</v>
      </c>
      <c r="P279" s="8">
        <f>окт.24!G277</f>
        <v>0</v>
      </c>
      <c r="Q279" s="8">
        <f>ноя.24!G277</f>
        <v>0</v>
      </c>
      <c r="R279" s="8">
        <f>дек.24!G277</f>
        <v>0</v>
      </c>
    </row>
    <row r="280" spans="1:18" x14ac:dyDescent="0.25">
      <c r="A280" s="51"/>
      <c r="B280" s="71"/>
      <c r="C280" s="14">
        <v>268</v>
      </c>
      <c r="D280" s="19">
        <v>0</v>
      </c>
      <c r="E280" s="20">
        <f t="shared" si="4"/>
        <v>0</v>
      </c>
      <c r="F280" s="21">
        <f>янв.24!H278+фев.24!H278+мар.24!H278+апр.24!H278+май.24!H278+июн.24!H278+июл.24!H278+авг.24!H278+сен.24!H278+окт.24!H278+ноя.24!H278+дек.24!H278</f>
        <v>0</v>
      </c>
      <c r="G280" s="8">
        <f>янв.24!G278</f>
        <v>0</v>
      </c>
      <c r="H280" s="8">
        <f>фев.24!G278</f>
        <v>0</v>
      </c>
      <c r="I280" s="8">
        <f>мар.24!G278</f>
        <v>0</v>
      </c>
      <c r="J280" s="8">
        <f>апр.24!G278</f>
        <v>0</v>
      </c>
      <c r="K280" s="8">
        <f>май.24!G278</f>
        <v>0</v>
      </c>
      <c r="L280" s="8">
        <f>июн.24!G278</f>
        <v>0</v>
      </c>
      <c r="M280" s="8">
        <f>июл.24!G278</f>
        <v>0</v>
      </c>
      <c r="N280" s="8">
        <f>авг.24!G278</f>
        <v>0</v>
      </c>
      <c r="O280" s="8">
        <f>сен.24!G278</f>
        <v>0</v>
      </c>
      <c r="P280" s="8">
        <f>окт.24!G278</f>
        <v>0</v>
      </c>
      <c r="Q280" s="8">
        <f>ноя.24!G278</f>
        <v>0</v>
      </c>
      <c r="R280" s="8">
        <f>дек.24!G278</f>
        <v>0</v>
      </c>
    </row>
    <row r="281" spans="1:18" x14ac:dyDescent="0.25">
      <c r="A281" s="51"/>
      <c r="B281" s="71"/>
      <c r="C281" s="14">
        <v>269</v>
      </c>
      <c r="D281" s="19">
        <v>0</v>
      </c>
      <c r="E281" s="20">
        <f t="shared" si="4"/>
        <v>0</v>
      </c>
      <c r="F281" s="21">
        <f>янв.24!H279+фев.24!H279+мар.24!H279+апр.24!H279+май.24!H279+июн.24!H279+июл.24!H279+авг.24!H279+сен.24!H279+окт.24!H279+ноя.24!H279+дек.24!H279</f>
        <v>0</v>
      </c>
      <c r="G281" s="8">
        <f>янв.24!G279</f>
        <v>0</v>
      </c>
      <c r="H281" s="8">
        <f>фев.24!G279</f>
        <v>0</v>
      </c>
      <c r="I281" s="8">
        <f>мар.24!G279</f>
        <v>0</v>
      </c>
      <c r="J281" s="8">
        <f>апр.24!G279</f>
        <v>0</v>
      </c>
      <c r="K281" s="8">
        <f>май.24!G279</f>
        <v>0</v>
      </c>
      <c r="L281" s="8">
        <f>июн.24!G279</f>
        <v>0</v>
      </c>
      <c r="M281" s="8">
        <f>июл.24!G279</f>
        <v>0</v>
      </c>
      <c r="N281" s="8">
        <f>авг.24!G279</f>
        <v>0</v>
      </c>
      <c r="O281" s="8">
        <f>сен.24!G279</f>
        <v>0</v>
      </c>
      <c r="P281" s="8">
        <f>окт.24!G279</f>
        <v>0</v>
      </c>
      <c r="Q281" s="8">
        <f>ноя.24!G279</f>
        <v>0</v>
      </c>
      <c r="R281" s="8">
        <f>дек.24!G279</f>
        <v>0</v>
      </c>
    </row>
    <row r="282" spans="1:18" x14ac:dyDescent="0.25">
      <c r="A282" s="51"/>
      <c r="B282" s="71"/>
      <c r="C282" s="14">
        <v>270</v>
      </c>
      <c r="D282" s="19">
        <v>0</v>
      </c>
      <c r="E282" s="20">
        <f t="shared" si="4"/>
        <v>0</v>
      </c>
      <c r="F282" s="21">
        <f>янв.24!H280+фев.24!H280+мар.24!H280+апр.24!H280+май.24!H280+июн.24!H280+июл.24!H280+авг.24!H280+сен.24!H280+окт.24!H280+ноя.24!H280+дек.24!H280</f>
        <v>0</v>
      </c>
      <c r="G282" s="8">
        <f>янв.24!G280</f>
        <v>0</v>
      </c>
      <c r="H282" s="8">
        <f>фев.24!G280</f>
        <v>0</v>
      </c>
      <c r="I282" s="8">
        <f>мар.24!G280</f>
        <v>0</v>
      </c>
      <c r="J282" s="8">
        <f>апр.24!G280</f>
        <v>0</v>
      </c>
      <c r="K282" s="8">
        <f>май.24!G280</f>
        <v>0</v>
      </c>
      <c r="L282" s="8">
        <f>июн.24!G280</f>
        <v>0</v>
      </c>
      <c r="M282" s="8">
        <f>июл.24!G280</f>
        <v>0</v>
      </c>
      <c r="N282" s="8">
        <f>авг.24!G280</f>
        <v>0</v>
      </c>
      <c r="O282" s="8">
        <f>сен.24!G280</f>
        <v>0</v>
      </c>
      <c r="P282" s="8">
        <f>окт.24!G280</f>
        <v>0</v>
      </c>
      <c r="Q282" s="8">
        <f>ноя.24!G280</f>
        <v>0</v>
      </c>
      <c r="R282" s="8">
        <f>дек.24!G280</f>
        <v>0</v>
      </c>
    </row>
    <row r="283" spans="1:18" x14ac:dyDescent="0.25">
      <c r="A283" s="51"/>
      <c r="B283" s="71"/>
      <c r="C283" s="14">
        <v>271</v>
      </c>
      <c r="D283" s="19">
        <v>0</v>
      </c>
      <c r="E283" s="20">
        <f t="shared" si="4"/>
        <v>0</v>
      </c>
      <c r="F283" s="21">
        <f>янв.24!H281+фев.24!H281+мар.24!H281+апр.24!H281+май.24!H281+июн.24!H281+июл.24!H281+авг.24!H281+сен.24!H281+окт.24!H281+ноя.24!H281+дек.24!H281</f>
        <v>0</v>
      </c>
      <c r="G283" s="8">
        <f>янв.24!G281</f>
        <v>0</v>
      </c>
      <c r="H283" s="8">
        <f>фев.24!G281</f>
        <v>0</v>
      </c>
      <c r="I283" s="8">
        <f>мар.24!G281</f>
        <v>0</v>
      </c>
      <c r="J283" s="8">
        <f>апр.24!G281</f>
        <v>0</v>
      </c>
      <c r="K283" s="8">
        <f>май.24!G281</f>
        <v>0</v>
      </c>
      <c r="L283" s="8">
        <f>июн.24!G281</f>
        <v>0</v>
      </c>
      <c r="M283" s="8">
        <f>июл.24!G281</f>
        <v>0</v>
      </c>
      <c r="N283" s="8">
        <f>авг.24!G281</f>
        <v>0</v>
      </c>
      <c r="O283" s="8">
        <f>сен.24!G281</f>
        <v>0</v>
      </c>
      <c r="P283" s="8">
        <f>окт.24!G281</f>
        <v>0</v>
      </c>
      <c r="Q283" s="8">
        <f>ноя.24!G281</f>
        <v>0</v>
      </c>
      <c r="R283" s="8">
        <f>дек.24!G281</f>
        <v>0</v>
      </c>
    </row>
    <row r="284" spans="1:18" x14ac:dyDescent="0.25">
      <c r="A284" s="51"/>
      <c r="B284" s="71"/>
      <c r="C284" s="14">
        <v>272</v>
      </c>
      <c r="D284" s="19">
        <v>0</v>
      </c>
      <c r="E284" s="20">
        <f t="shared" si="4"/>
        <v>0</v>
      </c>
      <c r="F284" s="21">
        <f>янв.24!H282+фев.24!H282+мар.24!H282+апр.24!H282+май.24!H282+июн.24!H282+июл.24!H282+авг.24!H282+сен.24!H282+окт.24!H282+ноя.24!H282+дек.24!H282</f>
        <v>0</v>
      </c>
      <c r="G284" s="8">
        <f>янв.24!G282</f>
        <v>0</v>
      </c>
      <c r="H284" s="8">
        <f>фев.24!G282</f>
        <v>0</v>
      </c>
      <c r="I284" s="8">
        <f>мар.24!G282</f>
        <v>0</v>
      </c>
      <c r="J284" s="8">
        <f>апр.24!G282</f>
        <v>0</v>
      </c>
      <c r="K284" s="8">
        <f>май.24!G282</f>
        <v>0</v>
      </c>
      <c r="L284" s="8">
        <f>июн.24!G282</f>
        <v>0</v>
      </c>
      <c r="M284" s="8">
        <f>июл.24!G282</f>
        <v>0</v>
      </c>
      <c r="N284" s="8">
        <f>авг.24!G282</f>
        <v>0</v>
      </c>
      <c r="O284" s="8">
        <f>сен.24!G282</f>
        <v>0</v>
      </c>
      <c r="P284" s="8">
        <f>окт.24!G282</f>
        <v>0</v>
      </c>
      <c r="Q284" s="8">
        <f>ноя.24!G282</f>
        <v>0</v>
      </c>
      <c r="R284" s="8">
        <f>дек.24!G282</f>
        <v>0</v>
      </c>
    </row>
    <row r="285" spans="1:18" x14ac:dyDescent="0.25">
      <c r="A285" s="51"/>
      <c r="B285" s="71"/>
      <c r="C285" s="14">
        <v>273</v>
      </c>
      <c r="D285" s="19">
        <v>0</v>
      </c>
      <c r="E285" s="20">
        <f t="shared" si="4"/>
        <v>0</v>
      </c>
      <c r="F285" s="21">
        <f>янв.24!H283+фев.24!H283+мар.24!H283+апр.24!H283+май.24!H283+июн.24!H283+июл.24!H283+авг.24!H283+сен.24!H283+окт.24!H283+ноя.24!H283+дек.24!H283</f>
        <v>0</v>
      </c>
      <c r="G285" s="8">
        <f>янв.24!G283</f>
        <v>0</v>
      </c>
      <c r="H285" s="8">
        <f>фев.24!G283</f>
        <v>0</v>
      </c>
      <c r="I285" s="8">
        <f>мар.24!G283</f>
        <v>0</v>
      </c>
      <c r="J285" s="8">
        <f>апр.24!G283</f>
        <v>0</v>
      </c>
      <c r="K285" s="8">
        <f>май.24!G283</f>
        <v>0</v>
      </c>
      <c r="L285" s="8">
        <f>июн.24!G283</f>
        <v>0</v>
      </c>
      <c r="M285" s="8">
        <f>июл.24!G283</f>
        <v>0</v>
      </c>
      <c r="N285" s="8">
        <f>авг.24!G283</f>
        <v>0</v>
      </c>
      <c r="O285" s="8">
        <f>сен.24!G283</f>
        <v>0</v>
      </c>
      <c r="P285" s="8">
        <f>окт.24!G283</f>
        <v>0</v>
      </c>
      <c r="Q285" s="8">
        <f>ноя.24!G283</f>
        <v>0</v>
      </c>
      <c r="R285" s="8">
        <f>дек.24!G283</f>
        <v>0</v>
      </c>
    </row>
    <row r="286" spans="1:18" x14ac:dyDescent="0.25">
      <c r="A286" s="51"/>
      <c r="B286" s="71"/>
      <c r="C286" s="14">
        <v>274</v>
      </c>
      <c r="D286" s="19">
        <v>0</v>
      </c>
      <c r="E286" s="20">
        <f t="shared" si="4"/>
        <v>0</v>
      </c>
      <c r="F286" s="21">
        <f>янв.24!H284+фев.24!H284+мар.24!H284+апр.24!H284+май.24!H284+июн.24!H284+июл.24!H284+авг.24!H284+сен.24!H284+окт.24!H284+ноя.24!H284+дек.24!H284</f>
        <v>0</v>
      </c>
      <c r="G286" s="8">
        <f>янв.24!G284</f>
        <v>0</v>
      </c>
      <c r="H286" s="8">
        <f>фев.24!G284</f>
        <v>0</v>
      </c>
      <c r="I286" s="8">
        <f>мар.24!G284</f>
        <v>0</v>
      </c>
      <c r="J286" s="8">
        <f>апр.24!G284</f>
        <v>0</v>
      </c>
      <c r="K286" s="8">
        <f>май.24!G284</f>
        <v>0</v>
      </c>
      <c r="L286" s="8">
        <f>июн.24!G284</f>
        <v>0</v>
      </c>
      <c r="M286" s="8">
        <f>июл.24!G284</f>
        <v>0</v>
      </c>
      <c r="N286" s="8">
        <f>авг.24!G284</f>
        <v>0</v>
      </c>
      <c r="O286" s="8">
        <f>сен.24!G284</f>
        <v>0</v>
      </c>
      <c r="P286" s="8">
        <f>окт.24!G284</f>
        <v>0</v>
      </c>
      <c r="Q286" s="8">
        <f>ноя.24!G284</f>
        <v>0</v>
      </c>
      <c r="R286" s="8">
        <f>дек.24!G284</f>
        <v>0</v>
      </c>
    </row>
    <row r="287" spans="1:18" x14ac:dyDescent="0.25">
      <c r="A287" s="51"/>
      <c r="B287" s="71"/>
      <c r="C287" s="14">
        <v>275</v>
      </c>
      <c r="D287" s="19">
        <v>0</v>
      </c>
      <c r="E287" s="20">
        <f t="shared" si="4"/>
        <v>0</v>
      </c>
      <c r="F287" s="21">
        <f>янв.24!H285+фев.24!H285+мар.24!H285+апр.24!H285+май.24!H285+июн.24!H285+июл.24!H285+авг.24!H285+сен.24!H285+окт.24!H285+ноя.24!H285+дек.24!H285</f>
        <v>0</v>
      </c>
      <c r="G287" s="8">
        <f>янв.24!G285</f>
        <v>0</v>
      </c>
      <c r="H287" s="8">
        <f>фев.24!G285</f>
        <v>0</v>
      </c>
      <c r="I287" s="8">
        <f>мар.24!G285</f>
        <v>0</v>
      </c>
      <c r="J287" s="8">
        <f>апр.24!G285</f>
        <v>0</v>
      </c>
      <c r="K287" s="8">
        <f>май.24!G285</f>
        <v>0</v>
      </c>
      <c r="L287" s="8">
        <f>июн.24!G285</f>
        <v>0</v>
      </c>
      <c r="M287" s="8">
        <f>июл.24!G285</f>
        <v>0</v>
      </c>
      <c r="N287" s="8">
        <f>авг.24!G285</f>
        <v>0</v>
      </c>
      <c r="O287" s="8">
        <f>сен.24!G285</f>
        <v>0</v>
      </c>
      <c r="P287" s="8">
        <f>окт.24!G285</f>
        <v>0</v>
      </c>
      <c r="Q287" s="8">
        <f>ноя.24!G285</f>
        <v>0</v>
      </c>
      <c r="R287" s="8">
        <f>дек.24!G285</f>
        <v>0</v>
      </c>
    </row>
    <row r="288" spans="1:18" x14ac:dyDescent="0.25">
      <c r="A288" s="51"/>
      <c r="B288" s="71"/>
      <c r="C288" s="14">
        <v>276</v>
      </c>
      <c r="D288" s="19">
        <v>0</v>
      </c>
      <c r="E288" s="20">
        <f t="shared" si="4"/>
        <v>0</v>
      </c>
      <c r="F288" s="21">
        <f>янв.24!H286+фев.24!H286+мар.24!H286+апр.24!H286+май.24!H286+июн.24!H286+июл.24!H286+авг.24!H286+сен.24!H286+окт.24!H286+ноя.24!H286+дек.24!H286</f>
        <v>0</v>
      </c>
      <c r="G288" s="8">
        <f>янв.24!G286</f>
        <v>0</v>
      </c>
      <c r="H288" s="8">
        <f>фев.24!G286</f>
        <v>0</v>
      </c>
      <c r="I288" s="8">
        <f>мар.24!G286</f>
        <v>0</v>
      </c>
      <c r="J288" s="8">
        <f>апр.24!G286</f>
        <v>0</v>
      </c>
      <c r="K288" s="8">
        <f>май.24!G286</f>
        <v>0</v>
      </c>
      <c r="L288" s="8">
        <f>июн.24!G286</f>
        <v>0</v>
      </c>
      <c r="M288" s="8">
        <f>июл.24!G286</f>
        <v>0</v>
      </c>
      <c r="N288" s="8">
        <f>авг.24!G286</f>
        <v>0</v>
      </c>
      <c r="O288" s="8">
        <f>сен.24!G286</f>
        <v>0</v>
      </c>
      <c r="P288" s="8">
        <f>окт.24!G286</f>
        <v>0</v>
      </c>
      <c r="Q288" s="8">
        <f>ноя.24!G286</f>
        <v>0</v>
      </c>
      <c r="R288" s="8">
        <f>дек.24!G286</f>
        <v>0</v>
      </c>
    </row>
    <row r="289" spans="1:18" x14ac:dyDescent="0.25">
      <c r="A289" s="51"/>
      <c r="B289" s="71"/>
      <c r="C289" s="14">
        <v>277</v>
      </c>
      <c r="D289" s="19">
        <v>0</v>
      </c>
      <c r="E289" s="20">
        <f t="shared" si="4"/>
        <v>0</v>
      </c>
      <c r="F289" s="21">
        <f>янв.24!H287+фев.24!H287+мар.24!H287+апр.24!H287+май.24!H287+июн.24!H287+июл.24!H287+авг.24!H287+сен.24!H287+окт.24!H287+ноя.24!H287+дек.24!H287</f>
        <v>0</v>
      </c>
      <c r="G289" s="8">
        <f>янв.24!G287</f>
        <v>0</v>
      </c>
      <c r="H289" s="8">
        <f>фев.24!G287</f>
        <v>0</v>
      </c>
      <c r="I289" s="8">
        <f>мар.24!G287</f>
        <v>0</v>
      </c>
      <c r="J289" s="8">
        <f>апр.24!G287</f>
        <v>0</v>
      </c>
      <c r="K289" s="8">
        <f>май.24!G287</f>
        <v>0</v>
      </c>
      <c r="L289" s="8">
        <f>июн.24!G287</f>
        <v>0</v>
      </c>
      <c r="M289" s="8">
        <f>июл.24!G287</f>
        <v>0</v>
      </c>
      <c r="N289" s="8">
        <f>авг.24!G287</f>
        <v>0</v>
      </c>
      <c r="O289" s="8">
        <f>сен.24!G287</f>
        <v>0</v>
      </c>
      <c r="P289" s="8">
        <f>окт.24!G287</f>
        <v>0</v>
      </c>
      <c r="Q289" s="8">
        <f>ноя.24!G287</f>
        <v>0</v>
      </c>
      <c r="R289" s="8">
        <f>дек.24!G287</f>
        <v>0</v>
      </c>
    </row>
    <row r="290" spans="1:18" x14ac:dyDescent="0.25">
      <c r="A290" s="51"/>
      <c r="B290" s="71"/>
      <c r="C290" s="14">
        <v>278</v>
      </c>
      <c r="D290" s="19">
        <v>0</v>
      </c>
      <c r="E290" s="20">
        <f t="shared" si="4"/>
        <v>0</v>
      </c>
      <c r="F290" s="21">
        <f>янв.24!H288+фев.24!H288+мар.24!H288+апр.24!H288+май.24!H288+июн.24!H288+июл.24!H288+авг.24!H288+сен.24!H288+окт.24!H288+ноя.24!H288+дек.24!H288</f>
        <v>0</v>
      </c>
      <c r="G290" s="8">
        <f>янв.24!G288</f>
        <v>0</v>
      </c>
      <c r="H290" s="8">
        <f>фев.24!G288</f>
        <v>0</v>
      </c>
      <c r="I290" s="8">
        <f>мар.24!G288</f>
        <v>0</v>
      </c>
      <c r="J290" s="8">
        <f>апр.24!G288</f>
        <v>0</v>
      </c>
      <c r="K290" s="8">
        <f>май.24!G288</f>
        <v>0</v>
      </c>
      <c r="L290" s="8">
        <f>июн.24!G288</f>
        <v>0</v>
      </c>
      <c r="M290" s="8">
        <f>июл.24!G288</f>
        <v>0</v>
      </c>
      <c r="N290" s="8">
        <f>авг.24!G288</f>
        <v>0</v>
      </c>
      <c r="O290" s="8">
        <f>сен.24!G288</f>
        <v>0</v>
      </c>
      <c r="P290" s="8">
        <f>окт.24!G288</f>
        <v>0</v>
      </c>
      <c r="Q290" s="8">
        <f>ноя.24!G288</f>
        <v>0</v>
      </c>
      <c r="R290" s="8">
        <f>дек.24!G288</f>
        <v>0</v>
      </c>
    </row>
    <row r="291" spans="1:18" x14ac:dyDescent="0.25">
      <c r="A291" s="51"/>
      <c r="B291" s="71"/>
      <c r="C291" s="14">
        <v>279</v>
      </c>
      <c r="D291" s="19">
        <v>0</v>
      </c>
      <c r="E291" s="20">
        <f t="shared" si="4"/>
        <v>0</v>
      </c>
      <c r="F291" s="21">
        <f>янв.24!H289+фев.24!H289+мар.24!H289+апр.24!H289+май.24!H289+июн.24!H289+июл.24!H289+авг.24!H289+сен.24!H289+окт.24!H289+ноя.24!H289+дек.24!H289</f>
        <v>0</v>
      </c>
      <c r="G291" s="8">
        <f>янв.24!G289</f>
        <v>0</v>
      </c>
      <c r="H291" s="8">
        <f>фев.24!G289</f>
        <v>0</v>
      </c>
      <c r="I291" s="8">
        <f>мар.24!G289</f>
        <v>0</v>
      </c>
      <c r="J291" s="8">
        <f>апр.24!G289</f>
        <v>0</v>
      </c>
      <c r="K291" s="8">
        <f>май.24!G289</f>
        <v>0</v>
      </c>
      <c r="L291" s="8">
        <f>июн.24!G289</f>
        <v>0</v>
      </c>
      <c r="M291" s="8">
        <f>июл.24!G289</f>
        <v>0</v>
      </c>
      <c r="N291" s="8">
        <f>авг.24!G289</f>
        <v>0</v>
      </c>
      <c r="O291" s="8">
        <f>сен.24!G289</f>
        <v>0</v>
      </c>
      <c r="P291" s="8">
        <f>окт.24!G289</f>
        <v>0</v>
      </c>
      <c r="Q291" s="8">
        <f>ноя.24!G289</f>
        <v>0</v>
      </c>
      <c r="R291" s="8">
        <f>дек.24!G289</f>
        <v>0</v>
      </c>
    </row>
    <row r="292" spans="1:18" x14ac:dyDescent="0.25">
      <c r="A292" s="51"/>
      <c r="B292" s="71"/>
      <c r="C292" s="14">
        <v>280</v>
      </c>
      <c r="D292" s="19">
        <v>0</v>
      </c>
      <c r="E292" s="20">
        <f t="shared" si="4"/>
        <v>0</v>
      </c>
      <c r="F292" s="21">
        <f>янв.24!H290+фев.24!H290+мар.24!H290+апр.24!H290+май.24!H290+июн.24!H290+июл.24!H290+авг.24!H290+сен.24!H290+окт.24!H290+ноя.24!H290+дек.24!H290</f>
        <v>0</v>
      </c>
      <c r="G292" s="8">
        <f>янв.24!G290</f>
        <v>0</v>
      </c>
      <c r="H292" s="8">
        <f>фев.24!G290</f>
        <v>0</v>
      </c>
      <c r="I292" s="8">
        <f>мар.24!G290</f>
        <v>0</v>
      </c>
      <c r="J292" s="8">
        <f>апр.24!G290</f>
        <v>0</v>
      </c>
      <c r="K292" s="8">
        <f>май.24!G290</f>
        <v>0</v>
      </c>
      <c r="L292" s="8">
        <f>июн.24!G290</f>
        <v>0</v>
      </c>
      <c r="M292" s="8">
        <f>июл.24!G290</f>
        <v>0</v>
      </c>
      <c r="N292" s="8">
        <f>авг.24!G290</f>
        <v>0</v>
      </c>
      <c r="O292" s="8">
        <f>сен.24!G290</f>
        <v>0</v>
      </c>
      <c r="P292" s="8">
        <f>окт.24!G290</f>
        <v>0</v>
      </c>
      <c r="Q292" s="8">
        <f>ноя.24!G290</f>
        <v>0</v>
      </c>
      <c r="R292" s="8">
        <f>дек.24!G290</f>
        <v>0</v>
      </c>
    </row>
    <row r="293" spans="1:18" x14ac:dyDescent="0.25">
      <c r="A293" s="51"/>
      <c r="B293" s="71"/>
      <c r="C293" s="14">
        <v>281</v>
      </c>
      <c r="D293" s="19">
        <v>0</v>
      </c>
      <c r="E293" s="20">
        <f t="shared" si="4"/>
        <v>0</v>
      </c>
      <c r="F293" s="21">
        <f>янв.24!H291+фев.24!H291+мар.24!H291+апр.24!H291+май.24!H291+июн.24!H291+июл.24!H291+авг.24!H291+сен.24!H291+окт.24!H291+ноя.24!H291+дек.24!H291</f>
        <v>0</v>
      </c>
      <c r="G293" s="8">
        <f>янв.24!G291</f>
        <v>0</v>
      </c>
      <c r="H293" s="8">
        <f>фев.24!G291</f>
        <v>0</v>
      </c>
      <c r="I293" s="8">
        <f>мар.24!G291</f>
        <v>0</v>
      </c>
      <c r="J293" s="8">
        <f>апр.24!G291</f>
        <v>0</v>
      </c>
      <c r="K293" s="8">
        <f>май.24!G291</f>
        <v>0</v>
      </c>
      <c r="L293" s="8">
        <f>июн.24!G291</f>
        <v>0</v>
      </c>
      <c r="M293" s="8">
        <f>июл.24!G291</f>
        <v>0</v>
      </c>
      <c r="N293" s="8">
        <f>авг.24!G291</f>
        <v>0</v>
      </c>
      <c r="O293" s="8">
        <f>сен.24!G291</f>
        <v>0</v>
      </c>
      <c r="P293" s="8">
        <f>окт.24!G291</f>
        <v>0</v>
      </c>
      <c r="Q293" s="8">
        <f>ноя.24!G291</f>
        <v>0</v>
      </c>
      <c r="R293" s="8">
        <f>дек.24!G291</f>
        <v>0</v>
      </c>
    </row>
    <row r="294" spans="1:18" x14ac:dyDescent="0.25">
      <c r="A294" s="51"/>
      <c r="B294" s="71"/>
      <c r="C294" s="14">
        <v>282</v>
      </c>
      <c r="D294" s="19">
        <v>0</v>
      </c>
      <c r="E294" s="20">
        <f t="shared" si="4"/>
        <v>0</v>
      </c>
      <c r="F294" s="21">
        <f>янв.24!H292+фев.24!H292+мар.24!H292+апр.24!H292+май.24!H292+июн.24!H292+июл.24!H292+авг.24!H292+сен.24!H292+окт.24!H292+ноя.24!H292+дек.24!H292</f>
        <v>0</v>
      </c>
      <c r="G294" s="8">
        <f>янв.24!G292</f>
        <v>0</v>
      </c>
      <c r="H294" s="8">
        <f>фев.24!G292</f>
        <v>0</v>
      </c>
      <c r="I294" s="8">
        <f>мар.24!G292</f>
        <v>0</v>
      </c>
      <c r="J294" s="8">
        <f>апр.24!G292</f>
        <v>0</v>
      </c>
      <c r="K294" s="8">
        <f>май.24!G292</f>
        <v>0</v>
      </c>
      <c r="L294" s="8">
        <f>июн.24!G292</f>
        <v>0</v>
      </c>
      <c r="M294" s="8">
        <f>июл.24!G292</f>
        <v>0</v>
      </c>
      <c r="N294" s="8">
        <f>авг.24!G292</f>
        <v>0</v>
      </c>
      <c r="O294" s="8">
        <f>сен.24!G292</f>
        <v>0</v>
      </c>
      <c r="P294" s="8">
        <f>окт.24!G292</f>
        <v>0</v>
      </c>
      <c r="Q294" s="8">
        <f>ноя.24!G292</f>
        <v>0</v>
      </c>
      <c r="R294" s="8">
        <f>дек.24!G292</f>
        <v>0</v>
      </c>
    </row>
    <row r="295" spans="1:18" x14ac:dyDescent="0.25">
      <c r="A295" s="51"/>
      <c r="B295" s="71"/>
      <c r="C295" s="14">
        <v>283</v>
      </c>
      <c r="D295" s="19">
        <v>0</v>
      </c>
      <c r="E295" s="20">
        <f t="shared" si="4"/>
        <v>0</v>
      </c>
      <c r="F295" s="21">
        <f>янв.24!H293+фев.24!H293+мар.24!H293+апр.24!H293+май.24!H293+июн.24!H293+июл.24!H293+авг.24!H293+сен.24!H293+окт.24!H293+ноя.24!H293+дек.24!H293</f>
        <v>0</v>
      </c>
      <c r="G295" s="8">
        <f>янв.24!G293</f>
        <v>0</v>
      </c>
      <c r="H295" s="8">
        <f>фев.24!G293</f>
        <v>0</v>
      </c>
      <c r="I295" s="8">
        <f>мар.24!G293</f>
        <v>0</v>
      </c>
      <c r="J295" s="8">
        <f>апр.24!G293</f>
        <v>0</v>
      </c>
      <c r="K295" s="8">
        <f>май.24!G293</f>
        <v>0</v>
      </c>
      <c r="L295" s="8">
        <f>июн.24!G293</f>
        <v>0</v>
      </c>
      <c r="M295" s="8">
        <f>июл.24!G293</f>
        <v>0</v>
      </c>
      <c r="N295" s="8">
        <f>авг.24!G293</f>
        <v>0</v>
      </c>
      <c r="O295" s="8">
        <f>сен.24!G293</f>
        <v>0</v>
      </c>
      <c r="P295" s="8">
        <f>окт.24!G293</f>
        <v>0</v>
      </c>
      <c r="Q295" s="8">
        <f>ноя.24!G293</f>
        <v>0</v>
      </c>
      <c r="R295" s="8">
        <f>дек.24!G293</f>
        <v>0</v>
      </c>
    </row>
    <row r="296" spans="1:18" x14ac:dyDescent="0.25">
      <c r="A296" s="51"/>
      <c r="B296" s="71" t="s">
        <v>184</v>
      </c>
      <c r="C296" s="14">
        <v>284</v>
      </c>
      <c r="D296" s="19">
        <v>0</v>
      </c>
      <c r="E296" s="20">
        <f t="shared" si="4"/>
        <v>0</v>
      </c>
      <c r="F296" s="21">
        <f>янв.24!H294+фев.24!H294+мар.24!H294+апр.24!H294+май.24!H294+июн.24!H294+июл.24!H294+авг.24!H294+сен.24!H294+окт.24!H294+ноя.24!H294+дек.24!H294</f>
        <v>0</v>
      </c>
      <c r="G296" s="8">
        <f>янв.24!G294</f>
        <v>0</v>
      </c>
      <c r="H296" s="8">
        <f>фев.24!G294</f>
        <v>0</v>
      </c>
      <c r="I296" s="8">
        <f>мар.24!G294</f>
        <v>0</v>
      </c>
      <c r="J296" s="8">
        <f>апр.24!G294</f>
        <v>0</v>
      </c>
      <c r="K296" s="8">
        <f>май.24!G294</f>
        <v>0</v>
      </c>
      <c r="L296" s="8">
        <f>июн.24!G294</f>
        <v>0</v>
      </c>
      <c r="M296" s="8">
        <f>июл.24!G294</f>
        <v>0</v>
      </c>
      <c r="N296" s="8">
        <f>авг.24!G294</f>
        <v>0</v>
      </c>
      <c r="O296" s="8">
        <f>сен.24!G294</f>
        <v>0</v>
      </c>
      <c r="P296" s="8">
        <f>окт.24!G294</f>
        <v>0</v>
      </c>
      <c r="Q296" s="8">
        <f>ноя.24!G294</f>
        <v>0</v>
      </c>
      <c r="R296" s="8">
        <f>дек.24!G294</f>
        <v>0</v>
      </c>
    </row>
    <row r="297" spans="1:18" x14ac:dyDescent="0.25">
      <c r="A297" s="51"/>
      <c r="B297" s="71"/>
      <c r="C297" s="14">
        <v>285</v>
      </c>
      <c r="D297" s="19">
        <v>0</v>
      </c>
      <c r="E297" s="20">
        <f t="shared" si="4"/>
        <v>0</v>
      </c>
      <c r="F297" s="21">
        <f>янв.24!H295+фев.24!H295+мар.24!H295+апр.24!H295+май.24!H295+июн.24!H295+июл.24!H295+авг.24!H295+сен.24!H295+окт.24!H295+ноя.24!H295+дек.24!H295</f>
        <v>0</v>
      </c>
      <c r="G297" s="8">
        <f>янв.24!G295</f>
        <v>0</v>
      </c>
      <c r="H297" s="8">
        <f>фев.24!G295</f>
        <v>0</v>
      </c>
      <c r="I297" s="8">
        <f>мар.24!G295</f>
        <v>0</v>
      </c>
      <c r="J297" s="8">
        <f>апр.24!G295</f>
        <v>0</v>
      </c>
      <c r="K297" s="8">
        <f>май.24!G295</f>
        <v>0</v>
      </c>
      <c r="L297" s="8">
        <f>июн.24!G295</f>
        <v>0</v>
      </c>
      <c r="M297" s="8">
        <f>июл.24!G295</f>
        <v>0</v>
      </c>
      <c r="N297" s="8">
        <f>авг.24!G295</f>
        <v>0</v>
      </c>
      <c r="O297" s="8">
        <f>сен.24!G295</f>
        <v>0</v>
      </c>
      <c r="P297" s="8">
        <f>окт.24!G295</f>
        <v>0</v>
      </c>
      <c r="Q297" s="8">
        <f>ноя.24!G295</f>
        <v>0</v>
      </c>
      <c r="R297" s="8">
        <f>дек.24!G295</f>
        <v>0</v>
      </c>
    </row>
    <row r="298" spans="1:18" x14ac:dyDescent="0.25">
      <c r="A298" s="51"/>
      <c r="B298" s="71"/>
      <c r="C298" s="14">
        <v>286</v>
      </c>
      <c r="D298" s="19">
        <v>0</v>
      </c>
      <c r="E298" s="20">
        <f t="shared" si="4"/>
        <v>0</v>
      </c>
      <c r="F298" s="21">
        <f>янв.24!H296+фев.24!H296+мар.24!H296+апр.24!H296+май.24!H296+июн.24!H296+июл.24!H296+авг.24!H296+сен.24!H296+окт.24!H296+ноя.24!H296+дек.24!H296</f>
        <v>0</v>
      </c>
      <c r="G298" s="8">
        <f>янв.24!G296</f>
        <v>0</v>
      </c>
      <c r="H298" s="8">
        <f>фев.24!G296</f>
        <v>0</v>
      </c>
      <c r="I298" s="8">
        <f>мар.24!G296</f>
        <v>0</v>
      </c>
      <c r="J298" s="8">
        <f>апр.24!G296</f>
        <v>0</v>
      </c>
      <c r="K298" s="8">
        <f>май.24!G296</f>
        <v>0</v>
      </c>
      <c r="L298" s="8">
        <f>июн.24!G296</f>
        <v>0</v>
      </c>
      <c r="M298" s="8">
        <f>июл.24!G296</f>
        <v>0</v>
      </c>
      <c r="N298" s="8">
        <f>авг.24!G296</f>
        <v>0</v>
      </c>
      <c r="O298" s="8">
        <f>сен.24!G296</f>
        <v>0</v>
      </c>
      <c r="P298" s="8">
        <f>окт.24!G296</f>
        <v>0</v>
      </c>
      <c r="Q298" s="8">
        <f>ноя.24!G296</f>
        <v>0</v>
      </c>
      <c r="R298" s="8">
        <f>дек.24!G296</f>
        <v>0</v>
      </c>
    </row>
    <row r="299" spans="1:18" x14ac:dyDescent="0.25">
      <c r="A299" s="51"/>
      <c r="B299" s="71"/>
      <c r="C299" s="14">
        <v>287</v>
      </c>
      <c r="D299" s="19">
        <v>0</v>
      </c>
      <c r="E299" s="20">
        <f t="shared" si="4"/>
        <v>0</v>
      </c>
      <c r="F299" s="21">
        <f>янв.24!H297+фев.24!H297+мар.24!H297+апр.24!H297+май.24!H297+июн.24!H297+июл.24!H297+авг.24!H297+сен.24!H297+окт.24!H297+ноя.24!H297+дек.24!H297</f>
        <v>0</v>
      </c>
      <c r="G299" s="8">
        <f>янв.24!G297</f>
        <v>0</v>
      </c>
      <c r="H299" s="8">
        <f>фев.24!G297</f>
        <v>0</v>
      </c>
      <c r="I299" s="8">
        <f>мар.24!G297</f>
        <v>0</v>
      </c>
      <c r="J299" s="8">
        <f>апр.24!G297</f>
        <v>0</v>
      </c>
      <c r="K299" s="8">
        <f>май.24!G297</f>
        <v>0</v>
      </c>
      <c r="L299" s="8">
        <f>июн.24!G297</f>
        <v>0</v>
      </c>
      <c r="M299" s="8">
        <f>июл.24!G297</f>
        <v>0</v>
      </c>
      <c r="N299" s="8">
        <f>авг.24!G297</f>
        <v>0</v>
      </c>
      <c r="O299" s="8">
        <f>сен.24!G297</f>
        <v>0</v>
      </c>
      <c r="P299" s="8">
        <f>окт.24!G297</f>
        <v>0</v>
      </c>
      <c r="Q299" s="8">
        <f>ноя.24!G297</f>
        <v>0</v>
      </c>
      <c r="R299" s="8">
        <f>дек.24!G297</f>
        <v>0</v>
      </c>
    </row>
    <row r="300" spans="1:18" x14ac:dyDescent="0.25">
      <c r="A300" s="51"/>
      <c r="B300" s="71"/>
      <c r="C300" s="14">
        <v>288</v>
      </c>
      <c r="D300" s="19">
        <v>0</v>
      </c>
      <c r="E300" s="20">
        <f t="shared" si="4"/>
        <v>0</v>
      </c>
      <c r="F300" s="21">
        <f>янв.24!H298+фев.24!H298+мар.24!H298+апр.24!H298+май.24!H298+июн.24!H298+июл.24!H298+авг.24!H298+сен.24!H298+окт.24!H298+ноя.24!H298+дек.24!H298</f>
        <v>0</v>
      </c>
      <c r="G300" s="8">
        <f>янв.24!G298</f>
        <v>0</v>
      </c>
      <c r="H300" s="8">
        <f>фев.24!G298</f>
        <v>0</v>
      </c>
      <c r="I300" s="8">
        <f>мар.24!G298</f>
        <v>0</v>
      </c>
      <c r="J300" s="8">
        <f>апр.24!G298</f>
        <v>0</v>
      </c>
      <c r="K300" s="8">
        <f>май.24!G298</f>
        <v>0</v>
      </c>
      <c r="L300" s="8">
        <f>июн.24!G298</f>
        <v>0</v>
      </c>
      <c r="M300" s="8">
        <f>июл.24!G298</f>
        <v>0</v>
      </c>
      <c r="N300" s="8">
        <f>авг.24!G298</f>
        <v>0</v>
      </c>
      <c r="O300" s="8">
        <f>сен.24!G298</f>
        <v>0</v>
      </c>
      <c r="P300" s="8">
        <f>окт.24!G298</f>
        <v>0</v>
      </c>
      <c r="Q300" s="8">
        <f>ноя.24!G298</f>
        <v>0</v>
      </c>
      <c r="R300" s="8">
        <f>дек.24!G298</f>
        <v>0</v>
      </c>
    </row>
    <row r="301" spans="1:18" x14ac:dyDescent="0.25">
      <c r="A301" s="51"/>
      <c r="B301" s="71"/>
      <c r="C301" s="14">
        <v>289</v>
      </c>
      <c r="D301" s="19">
        <v>0</v>
      </c>
      <c r="E301" s="20">
        <f t="shared" si="4"/>
        <v>0</v>
      </c>
      <c r="F301" s="21">
        <f>янв.24!H299+фев.24!H299+мар.24!H299+апр.24!H299+май.24!H299+июн.24!H299+июл.24!H299+авг.24!H299+сен.24!H299+окт.24!H299+ноя.24!H299+дек.24!H299</f>
        <v>0</v>
      </c>
      <c r="G301" s="8">
        <f>янв.24!G299</f>
        <v>0</v>
      </c>
      <c r="H301" s="8">
        <f>фев.24!G299</f>
        <v>0</v>
      </c>
      <c r="I301" s="8">
        <f>мар.24!G299</f>
        <v>0</v>
      </c>
      <c r="J301" s="8">
        <f>апр.24!G299</f>
        <v>0</v>
      </c>
      <c r="K301" s="8">
        <f>май.24!G299</f>
        <v>0</v>
      </c>
      <c r="L301" s="8">
        <f>июн.24!G299</f>
        <v>0</v>
      </c>
      <c r="M301" s="8">
        <f>июл.24!G299</f>
        <v>0</v>
      </c>
      <c r="N301" s="8">
        <f>авг.24!G299</f>
        <v>0</v>
      </c>
      <c r="O301" s="8">
        <f>сен.24!G299</f>
        <v>0</v>
      </c>
      <c r="P301" s="8">
        <f>окт.24!G299</f>
        <v>0</v>
      </c>
      <c r="Q301" s="8">
        <f>ноя.24!G299</f>
        <v>0</v>
      </c>
      <c r="R301" s="8">
        <f>дек.24!G299</f>
        <v>0</v>
      </c>
    </row>
    <row r="302" spans="1:18" x14ac:dyDescent="0.25">
      <c r="A302" s="51"/>
      <c r="B302" s="71"/>
      <c r="C302" s="14">
        <v>290</v>
      </c>
      <c r="D302" s="19">
        <v>0</v>
      </c>
      <c r="E302" s="20">
        <f t="shared" si="4"/>
        <v>0</v>
      </c>
      <c r="F302" s="21">
        <f>янв.24!H300+фев.24!H300+мар.24!H300+апр.24!H300+май.24!H300+июн.24!H300+июл.24!H300+авг.24!H300+сен.24!H300+окт.24!H300+ноя.24!H300+дек.24!H300</f>
        <v>0</v>
      </c>
      <c r="G302" s="8">
        <f>янв.24!G300</f>
        <v>0</v>
      </c>
      <c r="H302" s="8">
        <f>фев.24!G300</f>
        <v>0</v>
      </c>
      <c r="I302" s="8">
        <f>мар.24!G300</f>
        <v>0</v>
      </c>
      <c r="J302" s="8">
        <f>апр.24!G300</f>
        <v>0</v>
      </c>
      <c r="K302" s="8">
        <f>май.24!G300</f>
        <v>0</v>
      </c>
      <c r="L302" s="8">
        <f>июн.24!G300</f>
        <v>0</v>
      </c>
      <c r="M302" s="8">
        <f>июл.24!G300</f>
        <v>0</v>
      </c>
      <c r="N302" s="8">
        <f>авг.24!G300</f>
        <v>0</v>
      </c>
      <c r="O302" s="8">
        <f>сен.24!G300</f>
        <v>0</v>
      </c>
      <c r="P302" s="8">
        <f>окт.24!G300</f>
        <v>0</v>
      </c>
      <c r="Q302" s="8">
        <f>ноя.24!G300</f>
        <v>0</v>
      </c>
      <c r="R302" s="8">
        <f>дек.24!G300</f>
        <v>0</v>
      </c>
    </row>
    <row r="303" spans="1:18" x14ac:dyDescent="0.25">
      <c r="A303" s="51"/>
      <c r="B303" s="71"/>
      <c r="C303" s="14">
        <v>291</v>
      </c>
      <c r="D303" s="19">
        <v>0</v>
      </c>
      <c r="E303" s="20">
        <f t="shared" si="4"/>
        <v>0</v>
      </c>
      <c r="F303" s="21">
        <f>янв.24!H301+фев.24!H301+мар.24!H301+апр.24!H301+май.24!H301+июн.24!H301+июл.24!H301+авг.24!H301+сен.24!H301+окт.24!H301+ноя.24!H301+дек.24!H301</f>
        <v>0</v>
      </c>
      <c r="G303" s="8">
        <f>янв.24!G301</f>
        <v>0</v>
      </c>
      <c r="H303" s="8">
        <f>фев.24!G301</f>
        <v>0</v>
      </c>
      <c r="I303" s="8">
        <f>мар.24!G301</f>
        <v>0</v>
      </c>
      <c r="J303" s="8">
        <f>апр.24!G301</f>
        <v>0</v>
      </c>
      <c r="K303" s="8">
        <f>май.24!G301</f>
        <v>0</v>
      </c>
      <c r="L303" s="8">
        <f>июн.24!G301</f>
        <v>0</v>
      </c>
      <c r="M303" s="8">
        <f>июл.24!G301</f>
        <v>0</v>
      </c>
      <c r="N303" s="8">
        <f>авг.24!G301</f>
        <v>0</v>
      </c>
      <c r="O303" s="8">
        <f>сен.24!G301</f>
        <v>0</v>
      </c>
      <c r="P303" s="8">
        <f>окт.24!G301</f>
        <v>0</v>
      </c>
      <c r="Q303" s="8">
        <f>ноя.24!G301</f>
        <v>0</v>
      </c>
      <c r="R303" s="8">
        <f>дек.24!G301</f>
        <v>0</v>
      </c>
    </row>
    <row r="304" spans="1:18" x14ac:dyDescent="0.25">
      <c r="A304" s="51"/>
      <c r="B304" s="71"/>
      <c r="C304" s="14">
        <v>292</v>
      </c>
      <c r="D304" s="19">
        <v>0</v>
      </c>
      <c r="E304" s="20">
        <f t="shared" si="4"/>
        <v>0</v>
      </c>
      <c r="F304" s="21">
        <f>янв.24!H302+фев.24!H302+мар.24!H302+апр.24!H302+май.24!H302+июн.24!H302+июл.24!H302+авг.24!H302+сен.24!H302+окт.24!H302+ноя.24!H302+дек.24!H302</f>
        <v>0</v>
      </c>
      <c r="G304" s="8">
        <f>янв.24!G302</f>
        <v>0</v>
      </c>
      <c r="H304" s="8">
        <f>фев.24!G302</f>
        <v>0</v>
      </c>
      <c r="I304" s="8">
        <f>мар.24!G302</f>
        <v>0</v>
      </c>
      <c r="J304" s="8">
        <f>апр.24!G302</f>
        <v>0</v>
      </c>
      <c r="K304" s="8">
        <f>май.24!G302</f>
        <v>0</v>
      </c>
      <c r="L304" s="8">
        <f>июн.24!G302</f>
        <v>0</v>
      </c>
      <c r="M304" s="8">
        <f>июл.24!G302</f>
        <v>0</v>
      </c>
      <c r="N304" s="8">
        <f>авг.24!G302</f>
        <v>0</v>
      </c>
      <c r="O304" s="8">
        <f>сен.24!G302</f>
        <v>0</v>
      </c>
      <c r="P304" s="8">
        <f>окт.24!G302</f>
        <v>0</v>
      </c>
      <c r="Q304" s="8">
        <f>ноя.24!G302</f>
        <v>0</v>
      </c>
      <c r="R304" s="8">
        <f>дек.24!G302</f>
        <v>0</v>
      </c>
    </row>
    <row r="305" spans="1:18" x14ac:dyDescent="0.25">
      <c r="A305" s="51"/>
      <c r="B305" s="71"/>
      <c r="C305" s="14">
        <v>293</v>
      </c>
      <c r="D305" s="19">
        <v>0</v>
      </c>
      <c r="E305" s="20">
        <f t="shared" si="4"/>
        <v>0</v>
      </c>
      <c r="F305" s="21">
        <f>янв.24!H303+фев.24!H303+мар.24!H303+апр.24!H303+май.24!H303+июн.24!H303+июл.24!H303+авг.24!H303+сен.24!H303+окт.24!H303+ноя.24!H303+дек.24!H303</f>
        <v>0</v>
      </c>
      <c r="G305" s="8">
        <f>янв.24!G303</f>
        <v>0</v>
      </c>
      <c r="H305" s="8">
        <f>фев.24!G303</f>
        <v>0</v>
      </c>
      <c r="I305" s="8">
        <f>мар.24!G303</f>
        <v>0</v>
      </c>
      <c r="J305" s="8">
        <f>апр.24!G303</f>
        <v>0</v>
      </c>
      <c r="K305" s="8">
        <f>май.24!G303</f>
        <v>0</v>
      </c>
      <c r="L305" s="8">
        <f>июн.24!G303</f>
        <v>0</v>
      </c>
      <c r="M305" s="8">
        <f>июл.24!G303</f>
        <v>0</v>
      </c>
      <c r="N305" s="8">
        <f>авг.24!G303</f>
        <v>0</v>
      </c>
      <c r="O305" s="8">
        <f>сен.24!G303</f>
        <v>0</v>
      </c>
      <c r="P305" s="8">
        <f>окт.24!G303</f>
        <v>0</v>
      </c>
      <c r="Q305" s="8">
        <f>ноя.24!G303</f>
        <v>0</v>
      </c>
      <c r="R305" s="8">
        <f>дек.24!G303</f>
        <v>0</v>
      </c>
    </row>
    <row r="306" spans="1:18" x14ac:dyDescent="0.25">
      <c r="A306" s="51"/>
      <c r="B306" s="71"/>
      <c r="C306" s="14">
        <v>294</v>
      </c>
      <c r="D306" s="19">
        <v>0</v>
      </c>
      <c r="E306" s="20">
        <f t="shared" si="4"/>
        <v>0</v>
      </c>
      <c r="F306" s="21">
        <f>янв.24!H304+фев.24!H304+мар.24!H304+апр.24!H304+май.24!H304+июн.24!H304+июл.24!H304+авг.24!H304+сен.24!H304+окт.24!H304+ноя.24!H304+дек.24!H304</f>
        <v>0</v>
      </c>
      <c r="G306" s="8">
        <f>янв.24!G304</f>
        <v>0</v>
      </c>
      <c r="H306" s="8">
        <f>фев.24!G304</f>
        <v>0</v>
      </c>
      <c r="I306" s="8">
        <f>мар.24!G304</f>
        <v>0</v>
      </c>
      <c r="J306" s="8">
        <f>апр.24!G304</f>
        <v>0</v>
      </c>
      <c r="K306" s="8">
        <f>май.24!G304</f>
        <v>0</v>
      </c>
      <c r="L306" s="8">
        <f>июн.24!G304</f>
        <v>0</v>
      </c>
      <c r="M306" s="8">
        <f>июл.24!G304</f>
        <v>0</v>
      </c>
      <c r="N306" s="8">
        <f>авг.24!G304</f>
        <v>0</v>
      </c>
      <c r="O306" s="8">
        <f>сен.24!G304</f>
        <v>0</v>
      </c>
      <c r="P306" s="8">
        <f>окт.24!G304</f>
        <v>0</v>
      </c>
      <c r="Q306" s="8">
        <f>ноя.24!G304</f>
        <v>0</v>
      </c>
      <c r="R306" s="8">
        <f>дек.24!G304</f>
        <v>0</v>
      </c>
    </row>
    <row r="307" spans="1:18" x14ac:dyDescent="0.25">
      <c r="A307" s="51"/>
      <c r="B307" s="71"/>
      <c r="C307" s="14">
        <v>295</v>
      </c>
      <c r="D307" s="19">
        <v>0</v>
      </c>
      <c r="E307" s="20">
        <f t="shared" si="4"/>
        <v>0</v>
      </c>
      <c r="F307" s="21">
        <f>янв.24!H305+фев.24!H305+мар.24!H305+апр.24!H305+май.24!H305+июн.24!H305+июл.24!H305+авг.24!H305+сен.24!H305+окт.24!H305+ноя.24!H305+дек.24!H305</f>
        <v>0</v>
      </c>
      <c r="G307" s="8">
        <f>янв.24!G305</f>
        <v>0</v>
      </c>
      <c r="H307" s="8">
        <f>фев.24!G305</f>
        <v>0</v>
      </c>
      <c r="I307" s="8">
        <f>мар.24!G305</f>
        <v>0</v>
      </c>
      <c r="J307" s="8">
        <f>апр.24!G305</f>
        <v>0</v>
      </c>
      <c r="K307" s="8">
        <f>май.24!G305</f>
        <v>0</v>
      </c>
      <c r="L307" s="8">
        <f>июн.24!G305</f>
        <v>0</v>
      </c>
      <c r="M307" s="8">
        <f>июл.24!G305</f>
        <v>0</v>
      </c>
      <c r="N307" s="8">
        <f>авг.24!G305</f>
        <v>0</v>
      </c>
      <c r="O307" s="8">
        <f>сен.24!G305</f>
        <v>0</v>
      </c>
      <c r="P307" s="8">
        <f>окт.24!G305</f>
        <v>0</v>
      </c>
      <c r="Q307" s="8">
        <f>ноя.24!G305</f>
        <v>0</v>
      </c>
      <c r="R307" s="8">
        <f>дек.24!G305</f>
        <v>0</v>
      </c>
    </row>
    <row r="308" spans="1:18" x14ac:dyDescent="0.25">
      <c r="B308" s="39" t="s">
        <v>22</v>
      </c>
      <c r="D308">
        <v>0</v>
      </c>
      <c r="E308" s="20">
        <f t="shared" ref="E308:E309" si="5">F308-G308-H308-I308-J308-K308-L308-M308-N308-O308-P308-Q308-R308+D308</f>
        <v>0</v>
      </c>
      <c r="F308" s="21">
        <f>янв.24!H306+фев.24!H306+мар.24!H306+апр.24!H306+май.24!H306+июн.24!H306+июл.24!H306+авг.24!H306+сен.24!H306+окт.24!H306+ноя.24!H306+дек.24!H306</f>
        <v>0</v>
      </c>
      <c r="G308" s="8">
        <f>янв.24!G306</f>
        <v>0</v>
      </c>
    </row>
    <row r="309" spans="1:18" x14ac:dyDescent="0.25">
      <c r="B309" s="40" t="s">
        <v>23</v>
      </c>
      <c r="D309">
        <v>0</v>
      </c>
      <c r="E309" s="20">
        <f t="shared" si="5"/>
        <v>0</v>
      </c>
      <c r="F309" s="21">
        <f>янв.24!H307+фев.24!H307+мар.24!H307+апр.24!H307+май.24!H307+июн.24!H307+июл.24!H307+авг.24!H307+сен.24!H307+окт.24!H307+ноя.24!H307+дек.24!H307</f>
        <v>0</v>
      </c>
      <c r="G309" s="8"/>
    </row>
    <row r="310" spans="1:18" x14ac:dyDescent="0.25">
      <c r="E310" s="20">
        <f>SUM(E14:E179)</f>
        <v>-302897.36000000004</v>
      </c>
    </row>
    <row r="311" spans="1:18" x14ac:dyDescent="0.25">
      <c r="E311" s="1">
        <f>SUM(E36:E186)</f>
        <v>-322195.36</v>
      </c>
    </row>
  </sheetData>
  <autoFilter ref="B1:B311"/>
  <mergeCells count="4">
    <mergeCell ref="G7:K7"/>
    <mergeCell ref="B1:Q1"/>
    <mergeCell ref="C60:C61"/>
    <mergeCell ref="C47:C48"/>
  </mergeCells>
  <conditionalFormatting sqref="E9:E309">
    <cfRule type="cellIs" dxfId="14" priority="7" operator="lessThan">
      <formula>0</formula>
    </cfRule>
  </conditionalFormatting>
  <conditionalFormatting sqref="D9:D307">
    <cfRule type="cellIs" dxfId="13" priority="2" operator="lessThan">
      <formula>0</formula>
    </cfRule>
  </conditionalFormatting>
  <conditionalFormatting sqref="E310">
    <cfRule type="cellIs" dxfId="12" priority="1" operator="lessThan">
      <formula>0</formula>
    </cfRule>
  </conditionalFormatting>
  <hyperlinks>
    <hyperlink ref="G8" location="янв.15!A1" display="янв.15!A1"/>
    <hyperlink ref="H8:R8" location="янв.15!A1" display="янв.15!A1"/>
  </hyperlinks>
  <pageMargins left="0.25" right="0.25" top="0.75" bottom="0.75" header="0.3" footer="0.3"/>
  <pageSetup paperSize="9" scale="52" fitToHeight="0" orientation="landscape" r:id="rId1"/>
  <ignoredErrors>
    <ignoredError sqref="E34" formula="1"/>
    <ignoredError sqref="E11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7"/>
  <sheetViews>
    <sheetView topLeftCell="A118" workbookViewId="0">
      <selection activeCell="K148" sqref="K148:K149"/>
    </sheetView>
  </sheetViews>
  <sheetFormatPr defaultRowHeight="15" x14ac:dyDescent="0.25"/>
  <cols>
    <col min="1" max="1" width="15.42578125" customWidth="1"/>
    <col min="4" max="4" width="13.5703125" bestFit="1" customWidth="1"/>
    <col min="8" max="8" width="12.5703125" bestFit="1" customWidth="1"/>
    <col min="9" max="9" width="20.5703125" customWidth="1"/>
    <col min="10" max="10" width="10.140625" bestFit="1" customWidth="1"/>
  </cols>
  <sheetData>
    <row r="1" spans="1:11" x14ac:dyDescent="0.25">
      <c r="A1" s="90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146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x14ac:dyDescent="0.25">
      <c r="A7" s="14" t="s">
        <v>21</v>
      </c>
      <c r="B7" s="14">
        <v>0</v>
      </c>
      <c r="C7" s="7">
        <v>20225</v>
      </c>
      <c r="D7" s="7">
        <v>20328</v>
      </c>
      <c r="E7" s="7">
        <f>SUM(D7-C7)</f>
        <v>103</v>
      </c>
      <c r="F7" s="7">
        <v>0</v>
      </c>
      <c r="G7" s="7">
        <f>SUM(E7*F7)</f>
        <v>0</v>
      </c>
      <c r="H7" s="7"/>
      <c r="I7" s="7"/>
      <c r="J7" s="12"/>
      <c r="K7" s="7">
        <f>авг.24!K7+сен.24!H7-сен.24!G7</f>
        <v>0</v>
      </c>
    </row>
    <row r="8" spans="1:11" x14ac:dyDescent="0.25">
      <c r="A8" s="4"/>
      <c r="B8" s="14">
        <v>1</v>
      </c>
      <c r="C8" s="7">
        <v>11111</v>
      </c>
      <c r="D8" s="7">
        <v>11111</v>
      </c>
      <c r="E8" s="7">
        <f t="shared" ref="E8:E71" si="0">SUM(D8-C8)</f>
        <v>0</v>
      </c>
      <c r="F8" s="7">
        <v>7.33</v>
      </c>
      <c r="G8" s="7">
        <f t="shared" ref="G8:G71" si="1">SUM(E8*F8)</f>
        <v>0</v>
      </c>
      <c r="H8" s="7"/>
      <c r="I8" s="7"/>
      <c r="J8" s="12"/>
      <c r="K8" s="7">
        <f>авг.24!K8+сен.24!H8-сен.24!G8</f>
        <v>-6120.1399999999994</v>
      </c>
    </row>
    <row r="9" spans="1:11" x14ac:dyDescent="0.25">
      <c r="A9" s="4"/>
      <c r="B9" s="14">
        <v>2</v>
      </c>
      <c r="C9" s="7">
        <v>14850</v>
      </c>
      <c r="D9" s="7">
        <v>15021</v>
      </c>
      <c r="E9" s="7">
        <f t="shared" si="0"/>
        <v>171</v>
      </c>
      <c r="F9" s="7">
        <v>7.33</v>
      </c>
      <c r="G9" s="7">
        <f t="shared" si="1"/>
        <v>1253.43</v>
      </c>
      <c r="H9" s="7">
        <v>1671.24</v>
      </c>
      <c r="I9" s="7">
        <v>754583</v>
      </c>
      <c r="J9" s="9">
        <v>45553</v>
      </c>
      <c r="K9" s="7">
        <f>авг.24!K9+сен.24!H9-сен.24!G9</f>
        <v>417.85000000000059</v>
      </c>
    </row>
    <row r="10" spans="1:11" x14ac:dyDescent="0.25">
      <c r="A10" s="13"/>
      <c r="B10" s="14">
        <v>3</v>
      </c>
      <c r="C10" s="7"/>
      <c r="D10" s="7"/>
      <c r="E10" s="7">
        <f t="shared" si="0"/>
        <v>0</v>
      </c>
      <c r="F10" s="7">
        <v>7.33</v>
      </c>
      <c r="G10" s="7">
        <f t="shared" si="1"/>
        <v>0</v>
      </c>
      <c r="H10" s="7"/>
      <c r="I10" s="7"/>
      <c r="J10" s="12"/>
      <c r="K10" s="7">
        <f>авг.24!K10+сен.24!H10-сен.24!G10</f>
        <v>0</v>
      </c>
    </row>
    <row r="11" spans="1:11" x14ac:dyDescent="0.25">
      <c r="A11" s="13"/>
      <c r="B11" s="16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7"/>
      <c r="I11" s="7"/>
      <c r="J11" s="12"/>
      <c r="K11" s="7">
        <f>авг.24!K11+сен.24!H11-сен.24!G11</f>
        <v>0</v>
      </c>
    </row>
    <row r="12" spans="1:11" x14ac:dyDescent="0.25">
      <c r="A12" s="13"/>
      <c r="B12" s="14">
        <v>5</v>
      </c>
      <c r="C12" s="7">
        <v>10352</v>
      </c>
      <c r="D12" s="7">
        <v>10492</v>
      </c>
      <c r="E12" s="7">
        <f t="shared" si="0"/>
        <v>140</v>
      </c>
      <c r="F12" s="7">
        <v>7.33</v>
      </c>
      <c r="G12" s="7">
        <f t="shared" si="1"/>
        <v>1026.2</v>
      </c>
      <c r="H12" s="7"/>
      <c r="I12" s="7"/>
      <c r="J12" s="12"/>
      <c r="K12" s="7">
        <f>авг.24!K12+сен.24!H12-сен.24!G12</f>
        <v>-1802.9799999999989</v>
      </c>
    </row>
    <row r="13" spans="1:11" x14ac:dyDescent="0.25">
      <c r="A13" s="13"/>
      <c r="B13" s="16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7"/>
      <c r="I13" s="7"/>
      <c r="J13" s="12"/>
      <c r="K13" s="7">
        <f>авг.24!K13+сен.24!H13-сен.24!G13</f>
        <v>0</v>
      </c>
    </row>
    <row r="14" spans="1:11" x14ac:dyDescent="0.25">
      <c r="A14" s="13"/>
      <c r="B14" s="14">
        <v>7</v>
      </c>
      <c r="C14" s="12">
        <v>14685</v>
      </c>
      <c r="D14" s="7">
        <v>14849</v>
      </c>
      <c r="E14" s="7">
        <f t="shared" si="0"/>
        <v>164</v>
      </c>
      <c r="F14" s="7">
        <v>7.33</v>
      </c>
      <c r="G14" s="7">
        <f t="shared" si="1"/>
        <v>1202.1200000000001</v>
      </c>
      <c r="H14" s="7"/>
      <c r="I14" s="7"/>
      <c r="J14" s="12"/>
      <c r="K14" s="7">
        <f>авг.24!K14+сен.24!H14-сен.24!G14</f>
        <v>-10860.380000000003</v>
      </c>
    </row>
    <row r="15" spans="1:11" x14ac:dyDescent="0.25">
      <c r="A15" s="13"/>
      <c r="B15" s="14">
        <v>8</v>
      </c>
      <c r="C15" s="7"/>
      <c r="D15" s="7"/>
      <c r="E15" s="7">
        <f t="shared" si="0"/>
        <v>0</v>
      </c>
      <c r="F15" s="7">
        <v>7.33</v>
      </c>
      <c r="G15" s="7">
        <f t="shared" si="1"/>
        <v>0</v>
      </c>
      <c r="H15" s="7"/>
      <c r="I15" s="7"/>
      <c r="J15" s="12"/>
      <c r="K15" s="7">
        <f>авг.24!K15+сен.24!H15-сен.24!G15</f>
        <v>0</v>
      </c>
    </row>
    <row r="16" spans="1:11" x14ac:dyDescent="0.25">
      <c r="A16" s="13"/>
      <c r="B16" s="14">
        <v>9</v>
      </c>
      <c r="C16" s="7"/>
      <c r="D16" s="7"/>
      <c r="E16" s="7">
        <f t="shared" si="0"/>
        <v>0</v>
      </c>
      <c r="F16" s="7">
        <v>7.33</v>
      </c>
      <c r="G16" s="7">
        <f t="shared" si="1"/>
        <v>0</v>
      </c>
      <c r="H16" s="7"/>
      <c r="I16" s="7"/>
      <c r="J16" s="12"/>
      <c r="K16" s="7">
        <f>авг.24!K16+сен.24!H16-сен.24!G16</f>
        <v>0</v>
      </c>
    </row>
    <row r="17" spans="1:11" x14ac:dyDescent="0.25">
      <c r="A17" s="13"/>
      <c r="B17" s="14">
        <v>10</v>
      </c>
      <c r="C17" s="7">
        <v>3</v>
      </c>
      <c r="D17" s="7">
        <v>3</v>
      </c>
      <c r="E17" s="7">
        <f t="shared" si="0"/>
        <v>0</v>
      </c>
      <c r="F17" s="7">
        <v>7.33</v>
      </c>
      <c r="G17" s="7">
        <f t="shared" si="1"/>
        <v>0</v>
      </c>
      <c r="H17" s="7"/>
      <c r="I17" s="7"/>
      <c r="J17" s="12"/>
      <c r="K17" s="7">
        <f>авг.24!K17+сен.24!H17-сен.24!G17</f>
        <v>14.66</v>
      </c>
    </row>
    <row r="18" spans="1:11" x14ac:dyDescent="0.25">
      <c r="A18" s="13"/>
      <c r="B18" s="14">
        <v>11</v>
      </c>
      <c r="C18" s="7">
        <v>5961</v>
      </c>
      <c r="D18" s="7">
        <v>5965</v>
      </c>
      <c r="E18" s="7">
        <f t="shared" si="0"/>
        <v>4</v>
      </c>
      <c r="F18" s="7">
        <v>7.33</v>
      </c>
      <c r="G18" s="7">
        <f t="shared" si="1"/>
        <v>29.32</v>
      </c>
      <c r="H18" s="7"/>
      <c r="I18" s="7"/>
      <c r="J18" s="12"/>
      <c r="K18" s="7">
        <f>авг.24!K18+сен.24!H18-сен.24!G18</f>
        <v>2652.44</v>
      </c>
    </row>
    <row r="19" spans="1:11" x14ac:dyDescent="0.25">
      <c r="A19" s="13"/>
      <c r="B19" s="16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7"/>
      <c r="I19" s="7"/>
      <c r="J19" s="12"/>
      <c r="K19" s="7">
        <f>авг.24!K19+сен.24!H19-сен.24!G19</f>
        <v>0</v>
      </c>
    </row>
    <row r="20" spans="1:11" x14ac:dyDescent="0.25">
      <c r="A20" s="13"/>
      <c r="B20" s="16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7"/>
      <c r="I20" s="7"/>
      <c r="J20" s="12"/>
      <c r="K20" s="7">
        <f>авг.24!K20+сен.24!H20-сен.24!G20</f>
        <v>0</v>
      </c>
    </row>
    <row r="21" spans="1:11" x14ac:dyDescent="0.25">
      <c r="A21" s="13"/>
      <c r="B21" s="16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7"/>
      <c r="I21" s="7"/>
      <c r="J21" s="12"/>
      <c r="K21" s="7">
        <f>авг.24!K21+сен.24!H21-сен.24!G21</f>
        <v>0</v>
      </c>
    </row>
    <row r="22" spans="1:11" x14ac:dyDescent="0.25">
      <c r="A22" s="13"/>
      <c r="B22" s="14">
        <v>15</v>
      </c>
      <c r="C22" s="7">
        <v>33</v>
      </c>
      <c r="D22" s="7">
        <v>34</v>
      </c>
      <c r="E22" s="7">
        <f t="shared" si="0"/>
        <v>1</v>
      </c>
      <c r="F22" s="7">
        <v>7.33</v>
      </c>
      <c r="G22" s="7">
        <f t="shared" si="1"/>
        <v>7.33</v>
      </c>
      <c r="H22" s="7"/>
      <c r="I22" s="7"/>
      <c r="J22" s="9"/>
      <c r="K22" s="7">
        <f>авг.24!K22+сен.24!H22-сен.24!G22</f>
        <v>407.19000000000005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7.33</v>
      </c>
      <c r="G23" s="7">
        <f t="shared" si="1"/>
        <v>0</v>
      </c>
      <c r="H23" s="7"/>
      <c r="I23" s="7"/>
      <c r="J23" s="12"/>
      <c r="K23" s="7">
        <f>авг.24!K23+сен.24!H23-сен.24!G23</f>
        <v>0</v>
      </c>
    </row>
    <row r="24" spans="1:11" x14ac:dyDescent="0.25">
      <c r="A24" s="13"/>
      <c r="B24" s="16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7"/>
      <c r="I24" s="7"/>
      <c r="J24" s="12"/>
      <c r="K24" s="7">
        <f>авг.24!K24+сен.24!H24-сен.24!G24</f>
        <v>0</v>
      </c>
    </row>
    <row r="25" spans="1:11" x14ac:dyDescent="0.25">
      <c r="A25" s="13"/>
      <c r="B25" s="16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7"/>
      <c r="I25" s="7"/>
      <c r="J25" s="12"/>
      <c r="K25" s="7">
        <f>авг.24!K25+сен.24!H25-сен.24!G25</f>
        <v>0</v>
      </c>
    </row>
    <row r="26" spans="1:11" x14ac:dyDescent="0.25">
      <c r="A26" s="13"/>
      <c r="B26" s="16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7"/>
      <c r="I26" s="7"/>
      <c r="J26" s="12"/>
      <c r="K26" s="7">
        <f>авг.24!K26+сен.24!H26-сен.24!G26</f>
        <v>0</v>
      </c>
    </row>
    <row r="27" spans="1:11" x14ac:dyDescent="0.25">
      <c r="A27" s="13"/>
      <c r="B27" s="14">
        <v>20</v>
      </c>
      <c r="C27" s="7"/>
      <c r="D27" s="7"/>
      <c r="E27" s="7">
        <f t="shared" si="0"/>
        <v>0</v>
      </c>
      <c r="F27" s="7">
        <v>7.33</v>
      </c>
      <c r="G27" s="7">
        <f t="shared" si="1"/>
        <v>0</v>
      </c>
      <c r="H27" s="7"/>
      <c r="I27" s="7"/>
      <c r="J27" s="12"/>
      <c r="K27" s="7">
        <f>авг.24!K27+сен.24!H27-сен.24!G27</f>
        <v>0</v>
      </c>
    </row>
    <row r="28" spans="1:11" x14ac:dyDescent="0.25">
      <c r="A28" s="13"/>
      <c r="B28" s="16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7"/>
      <c r="I28" s="7"/>
      <c r="J28" s="12"/>
      <c r="K28" s="7">
        <f>авг.24!K28+сен.24!H28-сен.24!G28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7.33</v>
      </c>
      <c r="G29" s="7">
        <f t="shared" si="1"/>
        <v>0</v>
      </c>
      <c r="H29" s="7"/>
      <c r="I29" s="7"/>
      <c r="J29" s="12"/>
      <c r="K29" s="7">
        <f>авг.24!K29+сен.24!H29-сен.24!G29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7.33</v>
      </c>
      <c r="G30" s="7">
        <f t="shared" si="1"/>
        <v>0</v>
      </c>
      <c r="H30" s="7"/>
      <c r="I30" s="7"/>
      <c r="J30" s="12"/>
      <c r="K30" s="7">
        <f>авг.24!K30+сен.24!H30-сен.24!G30</f>
        <v>0</v>
      </c>
    </row>
    <row r="31" spans="1:11" x14ac:dyDescent="0.25">
      <c r="A31" s="13"/>
      <c r="B31" s="14">
        <v>24</v>
      </c>
      <c r="C31" s="7">
        <v>807</v>
      </c>
      <c r="D31" s="7">
        <v>832</v>
      </c>
      <c r="E31" s="7">
        <f t="shared" si="0"/>
        <v>25</v>
      </c>
      <c r="F31" s="7">
        <v>7.33</v>
      </c>
      <c r="G31" s="7">
        <f t="shared" si="1"/>
        <v>183.25</v>
      </c>
      <c r="H31" s="7"/>
      <c r="I31" s="7"/>
      <c r="J31" s="9"/>
      <c r="K31" s="7">
        <f>авг.24!K31+сен.24!H31-сен.24!G31</f>
        <v>112.99000000000012</v>
      </c>
    </row>
    <row r="32" spans="1:11" x14ac:dyDescent="0.25">
      <c r="A32" s="13"/>
      <c r="B32" s="14">
        <v>25</v>
      </c>
      <c r="C32" s="7">
        <v>8585</v>
      </c>
      <c r="D32" s="7">
        <v>8668</v>
      </c>
      <c r="E32" s="7">
        <f t="shared" si="0"/>
        <v>83</v>
      </c>
      <c r="F32" s="7">
        <v>7.33</v>
      </c>
      <c r="G32" s="7">
        <f t="shared" si="1"/>
        <v>608.39</v>
      </c>
      <c r="H32" s="7"/>
      <c r="I32" s="7"/>
      <c r="J32" s="12"/>
      <c r="K32" s="7">
        <f>авг.24!K32+сен.24!H32-сен.24!G32</f>
        <v>-6365.880000000001</v>
      </c>
    </row>
    <row r="33" spans="1:11" x14ac:dyDescent="0.25">
      <c r="A33" s="13"/>
      <c r="B33" s="16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7"/>
      <c r="I33" s="7"/>
      <c r="J33" s="12"/>
      <c r="K33" s="7">
        <f>авг.24!K33+сен.24!H33-сен.24!G33</f>
        <v>0</v>
      </c>
    </row>
    <row r="34" spans="1:11" x14ac:dyDescent="0.25">
      <c r="A34" s="13"/>
      <c r="B34" s="14">
        <v>27</v>
      </c>
      <c r="C34" s="7">
        <v>111356</v>
      </c>
      <c r="D34" s="7">
        <v>111947</v>
      </c>
      <c r="E34" s="7">
        <f t="shared" si="0"/>
        <v>591</v>
      </c>
      <c r="F34" s="7">
        <v>7.33</v>
      </c>
      <c r="G34" s="7">
        <f t="shared" si="1"/>
        <v>4332.03</v>
      </c>
      <c r="H34" s="7"/>
      <c r="I34" s="7"/>
      <c r="J34" s="9"/>
      <c r="K34" s="7">
        <f>авг.24!K34+сен.24!H34-сен.24!G34</f>
        <v>7908.090000000012</v>
      </c>
    </row>
    <row r="35" spans="1:11" x14ac:dyDescent="0.25">
      <c r="A35" s="13"/>
      <c r="B35" s="14">
        <v>28</v>
      </c>
      <c r="C35" s="7">
        <v>2560</v>
      </c>
      <c r="D35" s="7">
        <v>2615</v>
      </c>
      <c r="E35" s="7">
        <f t="shared" si="0"/>
        <v>55</v>
      </c>
      <c r="F35" s="7">
        <v>7.33</v>
      </c>
      <c r="G35" s="7">
        <f t="shared" si="1"/>
        <v>403.15</v>
      </c>
      <c r="H35" s="7"/>
      <c r="I35" s="7"/>
      <c r="J35" s="12"/>
      <c r="K35" s="7">
        <f>авг.24!K35+сен.24!H35-сен.24!G35</f>
        <v>-2629.96</v>
      </c>
    </row>
    <row r="36" spans="1:11" x14ac:dyDescent="0.25">
      <c r="A36" s="13"/>
      <c r="B36" s="14">
        <v>29</v>
      </c>
      <c r="C36" s="7">
        <v>277</v>
      </c>
      <c r="D36" s="7">
        <v>303</v>
      </c>
      <c r="E36" s="7">
        <f t="shared" si="0"/>
        <v>26</v>
      </c>
      <c r="F36" s="7">
        <v>7.33</v>
      </c>
      <c r="G36" s="7">
        <f t="shared" si="1"/>
        <v>190.58</v>
      </c>
      <c r="H36" s="7"/>
      <c r="I36" s="7"/>
      <c r="J36" s="12"/>
      <c r="K36" s="7">
        <f>авг.24!K36+сен.24!H36-сен.24!G36</f>
        <v>2381.1099999999997</v>
      </c>
    </row>
    <row r="37" spans="1:11" x14ac:dyDescent="0.25">
      <c r="A37" s="13"/>
      <c r="B37" s="14">
        <v>30</v>
      </c>
      <c r="C37" s="7">
        <v>9174</v>
      </c>
      <c r="D37" s="7">
        <v>9662</v>
      </c>
      <c r="E37" s="7">
        <f t="shared" si="0"/>
        <v>488</v>
      </c>
      <c r="F37" s="7">
        <v>7.33</v>
      </c>
      <c r="G37" s="7">
        <f t="shared" si="1"/>
        <v>3577.04</v>
      </c>
      <c r="H37" s="7"/>
      <c r="I37" s="7"/>
      <c r="J37" s="12"/>
      <c r="K37" s="7">
        <f>авг.24!K37+сен.24!H37-сен.24!G37</f>
        <v>-6487.55</v>
      </c>
    </row>
    <row r="38" spans="1:11" x14ac:dyDescent="0.25">
      <c r="A38" s="13"/>
      <c r="B38" s="14">
        <v>31</v>
      </c>
      <c r="C38" s="7"/>
      <c r="D38" s="7"/>
      <c r="E38" s="7">
        <f t="shared" si="0"/>
        <v>0</v>
      </c>
      <c r="F38" s="7">
        <v>7.33</v>
      </c>
      <c r="G38" s="7">
        <f t="shared" si="1"/>
        <v>0</v>
      </c>
      <c r="H38" s="7"/>
      <c r="I38" s="7"/>
      <c r="J38" s="12"/>
      <c r="K38" s="7">
        <f>авг.24!K38+сен.24!H38-сен.24!G38</f>
        <v>0</v>
      </c>
    </row>
    <row r="39" spans="1:11" x14ac:dyDescent="0.25">
      <c r="A39" s="13"/>
      <c r="B39" s="14">
        <v>32</v>
      </c>
      <c r="C39" s="7">
        <v>82020</v>
      </c>
      <c r="D39" s="7">
        <v>82628</v>
      </c>
      <c r="E39" s="7">
        <f t="shared" si="0"/>
        <v>608</v>
      </c>
      <c r="F39" s="38">
        <v>5.13</v>
      </c>
      <c r="G39" s="7">
        <f t="shared" si="1"/>
        <v>3119.04</v>
      </c>
      <c r="H39" s="7">
        <v>10000</v>
      </c>
      <c r="I39" s="7">
        <v>463943.98292799998</v>
      </c>
      <c r="J39" s="9" t="s">
        <v>186</v>
      </c>
      <c r="K39" s="7">
        <f>авг.24!K39+сен.24!H39-сен.24!G39</f>
        <v>-17868.190000000002</v>
      </c>
    </row>
    <row r="40" spans="1:11" x14ac:dyDescent="0.25">
      <c r="A40" s="42" t="s">
        <v>62</v>
      </c>
      <c r="B40" s="16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7"/>
      <c r="I40" s="7"/>
      <c r="J40" s="12"/>
      <c r="K40" s="7">
        <f>авг.24!K40+сен.24!H40-сен.24!G40</f>
        <v>0</v>
      </c>
    </row>
    <row r="41" spans="1:11" x14ac:dyDescent="0.25">
      <c r="A41" s="13"/>
      <c r="B41" s="16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7"/>
      <c r="I41" s="7"/>
      <c r="J41" s="9"/>
      <c r="K41" s="7">
        <f>авг.24!K41+сен.24!H41-сен.24!G41</f>
        <v>0</v>
      </c>
    </row>
    <row r="42" spans="1:11" x14ac:dyDescent="0.25">
      <c r="A42" s="13"/>
      <c r="B42" s="14">
        <v>35</v>
      </c>
      <c r="C42" s="7">
        <v>15433</v>
      </c>
      <c r="D42" s="7">
        <v>15574</v>
      </c>
      <c r="E42" s="7">
        <f t="shared" si="0"/>
        <v>141</v>
      </c>
      <c r="F42" s="7">
        <v>7.33</v>
      </c>
      <c r="G42" s="7">
        <f t="shared" si="1"/>
        <v>1033.53</v>
      </c>
      <c r="H42" s="7"/>
      <c r="I42" s="7"/>
      <c r="J42" s="12"/>
      <c r="K42" s="7">
        <f>авг.24!K42+сен.24!H42-сен.24!G42</f>
        <v>-4478.45</v>
      </c>
    </row>
    <row r="43" spans="1:11" x14ac:dyDescent="0.25">
      <c r="A43" s="13"/>
      <c r="B43" s="16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7"/>
      <c r="I43" s="7"/>
      <c r="J43" s="12"/>
      <c r="K43" s="7">
        <f>авг.24!K43+сен.24!H43-сен.24!G43</f>
        <v>0</v>
      </c>
    </row>
    <row r="44" spans="1:11" x14ac:dyDescent="0.25">
      <c r="A44" s="13"/>
      <c r="B44" s="16">
        <v>37</v>
      </c>
      <c r="C44" s="7"/>
      <c r="D44" s="7"/>
      <c r="E44" s="7">
        <f t="shared" si="0"/>
        <v>0</v>
      </c>
      <c r="F44" s="7">
        <v>7.33</v>
      </c>
      <c r="G44" s="7">
        <f t="shared" si="1"/>
        <v>0</v>
      </c>
      <c r="H44" s="7"/>
      <c r="I44" s="7"/>
      <c r="J44" s="12"/>
      <c r="K44" s="7">
        <f>авг.24!K44+сен.24!H44-сен.24!G44</f>
        <v>0</v>
      </c>
    </row>
    <row r="45" spans="1:11" x14ac:dyDescent="0.25">
      <c r="A45" s="13"/>
      <c r="B45" s="16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7"/>
      <c r="I45" s="7"/>
      <c r="J45" s="9"/>
      <c r="K45" s="7">
        <f>авг.24!K45+сен.24!H45-сен.24!G45</f>
        <v>0</v>
      </c>
    </row>
    <row r="46" spans="1:11" x14ac:dyDescent="0.25">
      <c r="A46" s="13"/>
      <c r="B46" s="16">
        <v>39</v>
      </c>
      <c r="C46" s="7"/>
      <c r="D46" s="7"/>
      <c r="E46" s="7">
        <f t="shared" si="0"/>
        <v>0</v>
      </c>
      <c r="F46" s="7">
        <v>7.33</v>
      </c>
      <c r="G46" s="7">
        <f t="shared" si="1"/>
        <v>0</v>
      </c>
      <c r="H46" s="7"/>
      <c r="I46" s="7"/>
      <c r="J46" s="12"/>
      <c r="K46" s="7">
        <f>авг.24!K46+сен.24!H46-сен.24!G46</f>
        <v>0</v>
      </c>
    </row>
    <row r="47" spans="1:11" x14ac:dyDescent="0.25">
      <c r="A47" s="37"/>
      <c r="B47" s="14">
        <v>40</v>
      </c>
      <c r="C47" s="7">
        <v>188</v>
      </c>
      <c r="D47" s="7">
        <v>294</v>
      </c>
      <c r="E47" s="7">
        <f t="shared" si="0"/>
        <v>106</v>
      </c>
      <c r="F47" s="7">
        <v>7.33</v>
      </c>
      <c r="G47" s="7">
        <f t="shared" si="1"/>
        <v>776.98</v>
      </c>
      <c r="H47" s="7"/>
      <c r="I47" s="7"/>
      <c r="J47" s="12"/>
      <c r="K47" s="7">
        <f>авг.24!K47+сен.24!H47-сен.24!G47</f>
        <v>-2100.06</v>
      </c>
    </row>
    <row r="48" spans="1:11" x14ac:dyDescent="0.25">
      <c r="A48" s="13"/>
      <c r="B48" s="16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7"/>
      <c r="I48" s="7"/>
      <c r="J48" s="12"/>
      <c r="K48" s="7">
        <f>авг.24!K48+сен.24!H48-сен.24!G48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7.33</v>
      </c>
      <c r="G49" s="7">
        <f t="shared" si="1"/>
        <v>0</v>
      </c>
      <c r="H49" s="7"/>
      <c r="I49" s="7"/>
      <c r="J49" s="12"/>
      <c r="K49" s="7">
        <f>авг.24!K49+сен.24!H49-сен.24!G49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7.33</v>
      </c>
      <c r="G50" s="7">
        <f t="shared" si="1"/>
        <v>0</v>
      </c>
      <c r="H50" s="7"/>
      <c r="I50" s="7"/>
      <c r="J50" s="12"/>
      <c r="K50" s="7">
        <f>авг.24!K50+сен.24!H50-сен.24!G50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7.33</v>
      </c>
      <c r="G51" s="7">
        <f t="shared" si="1"/>
        <v>0</v>
      </c>
      <c r="H51" s="7"/>
      <c r="I51" s="7"/>
      <c r="J51" s="12"/>
      <c r="K51" s="7">
        <f>авг.24!K51+сен.24!H51-сен.24!G51</f>
        <v>0</v>
      </c>
    </row>
    <row r="52" spans="1:11" x14ac:dyDescent="0.25">
      <c r="A52" s="13"/>
      <c r="B52" s="16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7"/>
      <c r="I52" s="7"/>
      <c r="J52" s="12"/>
      <c r="K52" s="7">
        <f>авг.24!K52+сен.24!H52-сен.24!G52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7.33</v>
      </c>
      <c r="G53" s="7">
        <f t="shared" si="1"/>
        <v>0</v>
      </c>
      <c r="H53" s="7"/>
      <c r="I53" s="7"/>
      <c r="J53" s="12"/>
      <c r="K53" s="7">
        <f>авг.24!K53+сен.24!H53-сен.24!G53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7.33</v>
      </c>
      <c r="G54" s="7">
        <f t="shared" si="1"/>
        <v>0</v>
      </c>
      <c r="H54" s="7"/>
      <c r="I54" s="7"/>
      <c r="J54" s="12"/>
      <c r="K54" s="7">
        <f>авг.24!K54+сен.24!H54-сен.24!G54</f>
        <v>0</v>
      </c>
    </row>
    <row r="55" spans="1:11" x14ac:dyDescent="0.25">
      <c r="A55" s="13"/>
      <c r="B55" s="16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7"/>
      <c r="I55" s="7"/>
      <c r="J55" s="12"/>
      <c r="K55" s="7">
        <f>авг.24!K55+сен.24!H55-сен.24!G55</f>
        <v>0</v>
      </c>
    </row>
    <row r="56" spans="1:11" x14ac:dyDescent="0.25">
      <c r="A56" s="13"/>
      <c r="B56" s="16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7"/>
      <c r="I56" s="7"/>
      <c r="J56" s="12"/>
      <c r="K56" s="7">
        <f>авг.24!K56+сен.24!H56-сен.24!G56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7.33</v>
      </c>
      <c r="G57" s="7">
        <f t="shared" si="1"/>
        <v>0</v>
      </c>
      <c r="H57" s="7"/>
      <c r="I57" s="7"/>
      <c r="J57" s="12"/>
      <c r="K57" s="7">
        <f>авг.24!K57+сен.24!H57-сен.24!G57</f>
        <v>0</v>
      </c>
    </row>
    <row r="58" spans="1:11" x14ac:dyDescent="0.25">
      <c r="A58" s="13"/>
      <c r="B58" s="14">
        <v>51</v>
      </c>
      <c r="C58" s="7"/>
      <c r="D58" s="7"/>
      <c r="E58" s="7">
        <f t="shared" si="0"/>
        <v>0</v>
      </c>
      <c r="F58" s="7">
        <v>7.33</v>
      </c>
      <c r="G58" s="7">
        <f t="shared" si="1"/>
        <v>0</v>
      </c>
      <c r="H58" s="7"/>
      <c r="I58" s="7"/>
      <c r="J58" s="12"/>
      <c r="K58" s="7">
        <f>авг.24!K58+сен.24!H58-сен.24!G58</f>
        <v>0</v>
      </c>
    </row>
    <row r="59" spans="1:11" x14ac:dyDescent="0.25">
      <c r="A59" s="13"/>
      <c r="B59" s="14">
        <v>52</v>
      </c>
      <c r="C59" s="7">
        <v>11883</v>
      </c>
      <c r="D59" s="7">
        <v>11951</v>
      </c>
      <c r="E59" s="7">
        <f t="shared" si="0"/>
        <v>68</v>
      </c>
      <c r="F59" s="7">
        <v>7.33</v>
      </c>
      <c r="G59" s="7">
        <f t="shared" si="1"/>
        <v>498.44</v>
      </c>
      <c r="H59" s="7"/>
      <c r="I59" s="7"/>
      <c r="J59" s="12"/>
      <c r="K59" s="7">
        <f>авг.24!K59+сен.24!H59-сен.24!G59</f>
        <v>-288.44</v>
      </c>
    </row>
    <row r="60" spans="1:11" x14ac:dyDescent="0.25">
      <c r="A60" s="13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7"/>
      <c r="I60" s="7"/>
      <c r="J60" s="12"/>
      <c r="K60" s="7">
        <f>авг.24!K60+сен.24!H60-сен.24!G60</f>
        <v>8240</v>
      </c>
    </row>
    <row r="61" spans="1:11" x14ac:dyDescent="0.25">
      <c r="A61" s="13"/>
      <c r="B61" s="14">
        <v>54</v>
      </c>
      <c r="C61" s="7">
        <v>9229</v>
      </c>
      <c r="D61" s="7">
        <v>9254</v>
      </c>
      <c r="E61" s="7">
        <f t="shared" si="0"/>
        <v>25</v>
      </c>
      <c r="F61" s="7">
        <v>7.33</v>
      </c>
      <c r="G61" s="7">
        <f t="shared" si="1"/>
        <v>183.25</v>
      </c>
      <c r="H61" s="7"/>
      <c r="I61" s="7"/>
      <c r="J61" s="9"/>
      <c r="K61" s="7">
        <f>авг.24!K61+сен.24!H61-сен.24!G61</f>
        <v>-6295.6799999999994</v>
      </c>
    </row>
    <row r="62" spans="1:11" x14ac:dyDescent="0.25">
      <c r="A62" s="13"/>
      <c r="B62" s="14">
        <v>55</v>
      </c>
      <c r="C62" s="7">
        <v>3517</v>
      </c>
      <c r="D62" s="7">
        <v>3570</v>
      </c>
      <c r="E62" s="7">
        <f t="shared" si="0"/>
        <v>53</v>
      </c>
      <c r="F62" s="7">
        <v>7.33</v>
      </c>
      <c r="G62" s="7">
        <f t="shared" si="1"/>
        <v>388.49</v>
      </c>
      <c r="H62" s="7">
        <v>500</v>
      </c>
      <c r="I62" s="7">
        <v>126722</v>
      </c>
      <c r="J62" s="9">
        <v>45552</v>
      </c>
      <c r="K62" s="7">
        <f>авг.24!K62+сен.24!H62-сен.24!G62</f>
        <v>1394.11</v>
      </c>
    </row>
    <row r="63" spans="1:11" x14ac:dyDescent="0.25">
      <c r="A63" s="13"/>
      <c r="B63" s="16">
        <v>56</v>
      </c>
      <c r="C63" s="7"/>
      <c r="D63" s="7"/>
      <c r="E63" s="7">
        <f t="shared" si="0"/>
        <v>0</v>
      </c>
      <c r="F63" s="7">
        <v>7.33</v>
      </c>
      <c r="G63" s="7">
        <f t="shared" si="1"/>
        <v>0</v>
      </c>
      <c r="H63" s="7"/>
      <c r="I63" s="7"/>
      <c r="J63" s="12"/>
      <c r="K63" s="7">
        <f>авг.24!K63+сен.24!H63-сен.24!G63</f>
        <v>0</v>
      </c>
    </row>
    <row r="64" spans="1:11" x14ac:dyDescent="0.25">
      <c r="A64" s="13"/>
      <c r="B64" s="14">
        <v>57</v>
      </c>
      <c r="C64" s="7">
        <v>6779</v>
      </c>
      <c r="D64" s="7">
        <v>6816</v>
      </c>
      <c r="E64" s="7">
        <f t="shared" si="0"/>
        <v>37</v>
      </c>
      <c r="F64" s="7">
        <v>7.33</v>
      </c>
      <c r="G64" s="7">
        <f t="shared" si="1"/>
        <v>271.20999999999998</v>
      </c>
      <c r="H64" s="7"/>
      <c r="I64" s="7"/>
      <c r="J64" s="9"/>
      <c r="K64" s="7">
        <f>авг.24!K64+сен.24!H64-сен.24!G64</f>
        <v>-3537.05</v>
      </c>
    </row>
    <row r="65" spans="1:11" x14ac:dyDescent="0.25">
      <c r="A65" s="13"/>
      <c r="B65" s="14">
        <v>58</v>
      </c>
      <c r="C65" s="7">
        <v>1254</v>
      </c>
      <c r="D65" s="7">
        <v>1293</v>
      </c>
      <c r="E65" s="7">
        <f t="shared" si="0"/>
        <v>39</v>
      </c>
      <c r="F65" s="7">
        <v>7.33</v>
      </c>
      <c r="G65" s="7">
        <f t="shared" si="1"/>
        <v>285.87</v>
      </c>
      <c r="H65" s="7"/>
      <c r="I65" s="7"/>
      <c r="J65" s="12"/>
      <c r="K65" s="7">
        <f>авг.24!K65+сен.24!H65-сен.24!G65</f>
        <v>-783.25</v>
      </c>
    </row>
    <row r="66" spans="1:11" x14ac:dyDescent="0.25">
      <c r="A66" s="13"/>
      <c r="B66" s="16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7"/>
      <c r="I66" s="7"/>
      <c r="J66" s="12"/>
      <c r="K66" s="7">
        <f>авг.24!K66+сен.24!H66-сен.24!G66</f>
        <v>0</v>
      </c>
    </row>
    <row r="67" spans="1:11" x14ac:dyDescent="0.25">
      <c r="A67" s="13"/>
      <c r="B67" s="16">
        <v>60</v>
      </c>
      <c r="C67" s="7"/>
      <c r="D67" s="7"/>
      <c r="E67" s="7">
        <f t="shared" si="0"/>
        <v>0</v>
      </c>
      <c r="F67" s="7">
        <v>7.33</v>
      </c>
      <c r="G67" s="7">
        <f t="shared" si="1"/>
        <v>0</v>
      </c>
      <c r="H67" s="7"/>
      <c r="I67" s="7"/>
      <c r="J67" s="12"/>
      <c r="K67" s="7">
        <f>авг.24!K67+сен.24!H67-сен.24!G67</f>
        <v>0</v>
      </c>
    </row>
    <row r="68" spans="1:11" x14ac:dyDescent="0.25">
      <c r="A68" s="13"/>
      <c r="B68" s="14">
        <v>61</v>
      </c>
      <c r="C68" s="7">
        <v>3756</v>
      </c>
      <c r="D68" s="7">
        <v>3802</v>
      </c>
      <c r="E68" s="7">
        <f t="shared" si="0"/>
        <v>46</v>
      </c>
      <c r="F68" s="7">
        <v>7.33</v>
      </c>
      <c r="G68" s="7">
        <f t="shared" si="1"/>
        <v>337.18</v>
      </c>
      <c r="H68" s="7"/>
      <c r="I68" s="7"/>
      <c r="J68" s="9"/>
      <c r="K68" s="7">
        <f>авг.24!K68+сен.24!H68-сен.24!G68</f>
        <v>-2426.2299999999991</v>
      </c>
    </row>
    <row r="69" spans="1:11" x14ac:dyDescent="0.25">
      <c r="A69" s="13"/>
      <c r="B69" s="14">
        <v>62</v>
      </c>
      <c r="C69" s="7">
        <v>448</v>
      </c>
      <c r="D69" s="7">
        <v>592</v>
      </c>
      <c r="E69" s="7">
        <f t="shared" si="0"/>
        <v>144</v>
      </c>
      <c r="F69" s="7">
        <v>7.33</v>
      </c>
      <c r="G69" s="7">
        <f t="shared" si="1"/>
        <v>1055.52</v>
      </c>
      <c r="H69" s="7">
        <v>1540</v>
      </c>
      <c r="I69" s="7">
        <v>877547</v>
      </c>
      <c r="J69" s="9">
        <v>45553</v>
      </c>
      <c r="K69" s="7">
        <f>авг.24!K69+сен.24!H69-сен.24!G69</f>
        <v>-1074.3</v>
      </c>
    </row>
    <row r="70" spans="1:11" x14ac:dyDescent="0.25">
      <c r="A70" s="13"/>
      <c r="B70" s="16">
        <v>63</v>
      </c>
      <c r="C70" s="7"/>
      <c r="D70" s="7"/>
      <c r="E70" s="7">
        <f t="shared" si="0"/>
        <v>0</v>
      </c>
      <c r="F70" s="7">
        <v>7.33</v>
      </c>
      <c r="G70" s="7">
        <f t="shared" si="1"/>
        <v>0</v>
      </c>
      <c r="H70" s="7"/>
      <c r="I70" s="7"/>
      <c r="J70" s="12"/>
      <c r="K70" s="7">
        <f>авг.24!K70+сен.24!H70-сен.24!G70</f>
        <v>0</v>
      </c>
    </row>
    <row r="71" spans="1:11" x14ac:dyDescent="0.25">
      <c r="A71" s="13"/>
      <c r="B71" s="16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7"/>
      <c r="I71" s="7"/>
      <c r="J71" s="12"/>
      <c r="K71" s="7">
        <f>авг.24!K71+сен.24!H71-сен.24!G71</f>
        <v>0</v>
      </c>
    </row>
    <row r="72" spans="1:11" x14ac:dyDescent="0.25">
      <c r="A72" s="13"/>
      <c r="B72" s="14">
        <v>65</v>
      </c>
      <c r="C72" s="7">
        <v>4557</v>
      </c>
      <c r="D72" s="7">
        <v>4565</v>
      </c>
      <c r="E72" s="7">
        <f t="shared" ref="E72:E135" si="2">SUM(D72-C72)</f>
        <v>8</v>
      </c>
      <c r="F72" s="7">
        <v>7.33</v>
      </c>
      <c r="G72" s="7">
        <f t="shared" ref="G72:G135" si="3">SUM(E72*F72)</f>
        <v>58.64</v>
      </c>
      <c r="H72" s="7"/>
      <c r="I72" s="7"/>
      <c r="J72" s="12"/>
      <c r="K72" s="7">
        <f>авг.24!K72+сен.24!H72-сен.24!G72</f>
        <v>-916.35</v>
      </c>
    </row>
    <row r="73" spans="1:11" x14ac:dyDescent="0.25">
      <c r="A73" s="13"/>
      <c r="B73" s="14">
        <v>66</v>
      </c>
      <c r="C73" s="7">
        <v>3591</v>
      </c>
      <c r="D73" s="7">
        <v>3842</v>
      </c>
      <c r="E73" s="7">
        <f t="shared" si="2"/>
        <v>251</v>
      </c>
      <c r="F73" s="7">
        <v>7.33</v>
      </c>
      <c r="G73" s="7">
        <f t="shared" si="3"/>
        <v>1839.83</v>
      </c>
      <c r="H73" s="7"/>
      <c r="I73" s="7"/>
      <c r="J73" s="9"/>
      <c r="K73" s="7">
        <f>авг.24!K73+сен.24!H73-сен.24!G73</f>
        <v>-5654.16</v>
      </c>
    </row>
    <row r="74" spans="1:11" x14ac:dyDescent="0.25">
      <c r="A74" s="13"/>
      <c r="B74" s="14">
        <v>67</v>
      </c>
      <c r="C74" s="7">
        <v>43251</v>
      </c>
      <c r="D74" s="7">
        <v>43590</v>
      </c>
      <c r="E74" s="7">
        <f t="shared" si="2"/>
        <v>339</v>
      </c>
      <c r="F74" s="7">
        <v>7.33</v>
      </c>
      <c r="G74" s="7">
        <f t="shared" si="3"/>
        <v>2484.87</v>
      </c>
      <c r="H74" s="7"/>
      <c r="I74" s="7"/>
      <c r="J74" s="9"/>
      <c r="K74" s="7">
        <f>авг.24!K74+сен.24!H74-сен.24!G74</f>
        <v>-24475.390000000003</v>
      </c>
    </row>
    <row r="75" spans="1:11" x14ac:dyDescent="0.25">
      <c r="A75" s="13"/>
      <c r="B75" s="14">
        <v>68</v>
      </c>
      <c r="C75" s="7">
        <v>2440</v>
      </c>
      <c r="D75" s="7">
        <v>2518</v>
      </c>
      <c r="E75" s="7">
        <f t="shared" si="2"/>
        <v>78</v>
      </c>
      <c r="F75" s="7">
        <v>7.33</v>
      </c>
      <c r="G75" s="7">
        <f t="shared" si="3"/>
        <v>571.74</v>
      </c>
      <c r="H75" s="7"/>
      <c r="I75" s="7"/>
      <c r="J75" s="12"/>
      <c r="K75" s="7">
        <f>авг.24!K75+сен.24!H75-сен.24!G75</f>
        <v>-324.29999999999995</v>
      </c>
    </row>
    <row r="76" spans="1:11" x14ac:dyDescent="0.25">
      <c r="A76" s="13"/>
      <c r="B76" s="14">
        <v>69</v>
      </c>
      <c r="C76" s="7">
        <v>6389</v>
      </c>
      <c r="D76" s="7">
        <v>6544</v>
      </c>
      <c r="E76" s="7">
        <f t="shared" si="2"/>
        <v>155</v>
      </c>
      <c r="F76" s="7">
        <v>7.33</v>
      </c>
      <c r="G76" s="7">
        <f t="shared" si="3"/>
        <v>1136.1500000000001</v>
      </c>
      <c r="H76" s="7"/>
      <c r="I76" s="7"/>
      <c r="J76" s="12"/>
      <c r="K76" s="7">
        <f>авг.24!K76+сен.24!H76-сен.24!G76</f>
        <v>-7689.1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7.33</v>
      </c>
      <c r="G77" s="7">
        <f t="shared" si="3"/>
        <v>0</v>
      </c>
      <c r="H77" s="7"/>
      <c r="I77" s="7"/>
      <c r="J77" s="12"/>
      <c r="K77" s="7">
        <f>авг.24!K77+сен.24!H77-сен.24!G77</f>
        <v>0</v>
      </c>
    </row>
    <row r="78" spans="1:11" x14ac:dyDescent="0.25">
      <c r="A78" s="13"/>
      <c r="B78" s="14">
        <v>71</v>
      </c>
      <c r="C78" s="7"/>
      <c r="D78" s="7"/>
      <c r="E78" s="7">
        <f t="shared" si="2"/>
        <v>0</v>
      </c>
      <c r="F78" s="7">
        <v>0</v>
      </c>
      <c r="G78" s="7">
        <f t="shared" si="3"/>
        <v>0</v>
      </c>
      <c r="H78" s="7"/>
      <c r="I78" s="7"/>
      <c r="J78" s="12"/>
      <c r="K78" s="7">
        <f>авг.24!K78+сен.24!H78-сен.24!G78</f>
        <v>0</v>
      </c>
    </row>
    <row r="79" spans="1:11" x14ac:dyDescent="0.25">
      <c r="A79" s="13"/>
      <c r="B79" s="16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7"/>
      <c r="I79" s="7"/>
      <c r="J79" s="12"/>
      <c r="K79" s="7">
        <f>авг.24!K79+сен.24!H79-сен.24!G79</f>
        <v>0</v>
      </c>
    </row>
    <row r="80" spans="1:11" x14ac:dyDescent="0.25">
      <c r="A80" s="13"/>
      <c r="B80" s="16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7"/>
      <c r="I80" s="7"/>
      <c r="J80" s="12"/>
      <c r="K80" s="7">
        <f>авг.24!K80+сен.24!H80-сен.24!G80</f>
        <v>0</v>
      </c>
    </row>
    <row r="81" spans="1:11" x14ac:dyDescent="0.25">
      <c r="A81" s="3"/>
      <c r="B81" s="16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7"/>
      <c r="I81" s="7"/>
      <c r="J81" s="12"/>
      <c r="K81" s="7">
        <f>авг.24!K81+сен.24!H81-сен.24!G81</f>
        <v>0</v>
      </c>
    </row>
    <row r="82" spans="1:11" x14ac:dyDescent="0.25">
      <c r="A82" s="13"/>
      <c r="B82" s="16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7"/>
      <c r="I82" s="7"/>
      <c r="J82" s="12"/>
      <c r="K82" s="7">
        <f>авг.24!K82+сен.24!H82-сен.24!G82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7.33</v>
      </c>
      <c r="G83" s="7">
        <f t="shared" si="3"/>
        <v>0</v>
      </c>
      <c r="H83" s="7"/>
      <c r="I83" s="7"/>
      <c r="J83" s="12"/>
      <c r="K83" s="7">
        <f>авг.24!K83+сен.24!H83-сен.24!G83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7.33</v>
      </c>
      <c r="G84" s="7">
        <f t="shared" si="3"/>
        <v>0</v>
      </c>
      <c r="H84" s="7"/>
      <c r="I84" s="7"/>
      <c r="J84" s="12"/>
      <c r="K84" s="7">
        <f>авг.24!K84+сен.24!H84-сен.24!G84</f>
        <v>0</v>
      </c>
    </row>
    <row r="85" spans="1:11" x14ac:dyDescent="0.25">
      <c r="A85" s="13"/>
      <c r="B85" s="14">
        <v>78</v>
      </c>
      <c r="C85" s="7">
        <v>405</v>
      </c>
      <c r="D85" s="7">
        <v>405</v>
      </c>
      <c r="E85" s="7">
        <f t="shared" si="2"/>
        <v>0</v>
      </c>
      <c r="F85" s="7">
        <v>7.33</v>
      </c>
      <c r="G85" s="7">
        <f t="shared" si="3"/>
        <v>0</v>
      </c>
      <c r="H85" s="7"/>
      <c r="I85" s="7"/>
      <c r="J85" s="12"/>
      <c r="K85" s="7">
        <f>авг.24!K85+сен.24!H85-сен.24!G85</f>
        <v>-7.33</v>
      </c>
    </row>
    <row r="86" spans="1:11" x14ac:dyDescent="0.25">
      <c r="A86" s="13"/>
      <c r="B86" s="14">
        <v>79</v>
      </c>
      <c r="C86" s="7">
        <v>6178</v>
      </c>
      <c r="D86" s="7">
        <v>7107</v>
      </c>
      <c r="E86" s="7">
        <f t="shared" si="2"/>
        <v>929</v>
      </c>
      <c r="F86" s="7">
        <v>7.33</v>
      </c>
      <c r="G86" s="7">
        <f t="shared" si="3"/>
        <v>6809.57</v>
      </c>
      <c r="H86" s="7"/>
      <c r="I86" s="7"/>
      <c r="J86" s="12"/>
      <c r="K86" s="7">
        <f>авг.24!K86+сен.24!H86-сен.24!G86</f>
        <v>-16284.669999999998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7.33</v>
      </c>
      <c r="G87" s="7">
        <f t="shared" si="3"/>
        <v>0</v>
      </c>
      <c r="H87" s="7"/>
      <c r="I87" s="7"/>
      <c r="J87" s="12"/>
      <c r="K87" s="7">
        <f>авг.24!K87+сен.24!H87-сен.24!G87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7.33</v>
      </c>
      <c r="G88" s="7">
        <f t="shared" si="3"/>
        <v>0</v>
      </c>
      <c r="H88" s="7"/>
      <c r="I88" s="7"/>
      <c r="J88" s="12"/>
      <c r="K88" s="7">
        <f>авг.24!K88+сен.24!H88-сен.24!G88</f>
        <v>0</v>
      </c>
    </row>
    <row r="89" spans="1:11" x14ac:dyDescent="0.25">
      <c r="A89" s="13"/>
      <c r="B89" s="14">
        <v>82</v>
      </c>
      <c r="C89" s="7">
        <v>41820</v>
      </c>
      <c r="D89" s="7">
        <v>42071</v>
      </c>
      <c r="E89" s="7">
        <f t="shared" si="2"/>
        <v>251</v>
      </c>
      <c r="F89" s="7">
        <v>7.33</v>
      </c>
      <c r="G89" s="7">
        <f t="shared" si="3"/>
        <v>1839.83</v>
      </c>
      <c r="H89" s="7">
        <v>1500</v>
      </c>
      <c r="I89" s="7">
        <v>531063</v>
      </c>
      <c r="J89" s="9">
        <v>45552</v>
      </c>
      <c r="K89" s="7">
        <f>авг.24!K89+сен.24!H89-сен.24!G89</f>
        <v>10018.49</v>
      </c>
    </row>
    <row r="90" spans="1:11" x14ac:dyDescent="0.25">
      <c r="A90" s="13"/>
      <c r="B90" s="16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7"/>
      <c r="I90" s="7"/>
      <c r="J90" s="9"/>
      <c r="K90" s="7">
        <f>авг.24!K90+сен.24!H90-сен.24!G90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7.33</v>
      </c>
      <c r="G91" s="7">
        <f t="shared" si="3"/>
        <v>0</v>
      </c>
      <c r="H91" s="7"/>
      <c r="I91" s="7"/>
      <c r="J91" s="12"/>
      <c r="K91" s="7">
        <f>авг.24!K91+сен.24!H91-сен.24!G91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7.33</v>
      </c>
      <c r="G92" s="7">
        <f t="shared" si="3"/>
        <v>0</v>
      </c>
      <c r="H92" s="7"/>
      <c r="I92" s="7"/>
      <c r="J92" s="12"/>
      <c r="K92" s="7">
        <f>авг.24!K92+сен.24!H92-сен.24!G92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7.33</v>
      </c>
      <c r="G93" s="7">
        <f t="shared" si="3"/>
        <v>0</v>
      </c>
      <c r="H93" s="7"/>
      <c r="I93" s="7"/>
      <c r="J93" s="12"/>
      <c r="K93" s="7">
        <f>авг.24!K93+сен.24!H93-сен.24!G93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7.33</v>
      </c>
      <c r="G94" s="7">
        <f t="shared" si="3"/>
        <v>0</v>
      </c>
      <c r="H94" s="7"/>
      <c r="I94" s="7"/>
      <c r="J94" s="12"/>
      <c r="K94" s="7">
        <f>авг.24!K94+сен.24!H94-сен.24!G94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7.33</v>
      </c>
      <c r="G95" s="7">
        <f t="shared" si="3"/>
        <v>0</v>
      </c>
      <c r="H95" s="7"/>
      <c r="I95" s="7"/>
      <c r="J95" s="12"/>
      <c r="K95" s="7">
        <f>авг.24!K95+сен.24!H95-сен.24!G95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7.33</v>
      </c>
      <c r="G96" s="7">
        <f t="shared" si="3"/>
        <v>0</v>
      </c>
      <c r="H96" s="7"/>
      <c r="I96" s="7"/>
      <c r="J96" s="12"/>
      <c r="K96" s="7">
        <f>авг.24!K96+сен.24!H96-сен.24!G96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7.33</v>
      </c>
      <c r="G97" s="7">
        <f t="shared" si="3"/>
        <v>0</v>
      </c>
      <c r="H97" s="7"/>
      <c r="I97" s="7"/>
      <c r="J97" s="12"/>
      <c r="K97" s="7">
        <f>авг.24!K97+сен.24!H97-сен.24!G97</f>
        <v>0</v>
      </c>
    </row>
    <row r="98" spans="1:11" x14ac:dyDescent="0.25">
      <c r="A98" s="13"/>
      <c r="B98" s="14">
        <v>91</v>
      </c>
      <c r="C98" s="7">
        <v>11</v>
      </c>
      <c r="D98" s="7">
        <v>11</v>
      </c>
      <c r="E98" s="7">
        <f t="shared" si="2"/>
        <v>0</v>
      </c>
      <c r="F98" s="7">
        <v>7.33</v>
      </c>
      <c r="G98" s="7">
        <f t="shared" si="3"/>
        <v>0</v>
      </c>
      <c r="H98" s="7"/>
      <c r="I98" s="7"/>
      <c r="J98" s="12"/>
      <c r="K98" s="7">
        <f>авг.24!K98+сен.24!H98-сен.24!G98</f>
        <v>52.96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7.33</v>
      </c>
      <c r="G99" s="7">
        <f t="shared" si="3"/>
        <v>0</v>
      </c>
      <c r="H99" s="7"/>
      <c r="I99" s="7"/>
      <c r="J99" s="12"/>
      <c r="K99" s="7">
        <f>авг.24!K99+сен.24!H99-сен.24!G99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7.33</v>
      </c>
      <c r="G100" s="7">
        <f t="shared" si="3"/>
        <v>0</v>
      </c>
      <c r="H100" s="7"/>
      <c r="I100" s="7"/>
      <c r="J100" s="12"/>
      <c r="K100" s="7">
        <f>авг.24!K100+сен.24!H100-сен.24!G100</f>
        <v>0</v>
      </c>
    </row>
    <row r="101" spans="1:1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7.33</v>
      </c>
      <c r="G101" s="7">
        <f t="shared" si="3"/>
        <v>0</v>
      </c>
      <c r="H101" s="7"/>
      <c r="I101" s="7"/>
      <c r="J101" s="12"/>
      <c r="K101" s="7">
        <f>авг.24!K101+сен.24!H101-сен.24!G101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7.33</v>
      </c>
      <c r="G102" s="7">
        <f t="shared" si="3"/>
        <v>0</v>
      </c>
      <c r="H102" s="7"/>
      <c r="I102" s="7"/>
      <c r="J102" s="12"/>
      <c r="K102" s="7">
        <f>авг.24!K102+сен.24!H102-сен.24!G102</f>
        <v>0</v>
      </c>
    </row>
    <row r="103" spans="1:11" x14ac:dyDescent="0.25">
      <c r="A103" s="13"/>
      <c r="B103" s="14">
        <v>96</v>
      </c>
      <c r="C103" s="7">
        <v>461</v>
      </c>
      <c r="D103" s="7">
        <v>481</v>
      </c>
      <c r="E103" s="7">
        <f t="shared" si="2"/>
        <v>20</v>
      </c>
      <c r="F103" s="7">
        <v>7.33</v>
      </c>
      <c r="G103" s="7">
        <f t="shared" si="3"/>
        <v>146.6</v>
      </c>
      <c r="H103" s="7"/>
      <c r="I103" s="7"/>
      <c r="J103" s="12"/>
      <c r="K103" s="7">
        <f>авг.24!K103+сен.24!H103-сен.24!G103</f>
        <v>668.3499999999998</v>
      </c>
    </row>
    <row r="104" spans="1:11" x14ac:dyDescent="0.25">
      <c r="A104" s="13"/>
      <c r="B104" s="14">
        <v>97</v>
      </c>
      <c r="C104" s="7">
        <v>7383</v>
      </c>
      <c r="D104" s="7">
        <v>7735</v>
      </c>
      <c r="E104" s="7">
        <f t="shared" si="2"/>
        <v>352</v>
      </c>
      <c r="F104" s="7">
        <v>7.33</v>
      </c>
      <c r="G104" s="7">
        <f t="shared" si="3"/>
        <v>2580.16</v>
      </c>
      <c r="H104" s="7"/>
      <c r="I104" s="7"/>
      <c r="J104" s="12"/>
      <c r="K104" s="7">
        <f>авг.24!K104+сен.24!H104-сен.24!G104</f>
        <v>6806.93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7.33</v>
      </c>
      <c r="G105" s="7">
        <f t="shared" si="3"/>
        <v>0</v>
      </c>
      <c r="H105" s="7"/>
      <c r="I105" s="7"/>
      <c r="J105" s="12"/>
      <c r="K105" s="7">
        <f>авг.24!K105+сен.24!H105-сен.24!G105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7.33</v>
      </c>
      <c r="G106" s="7">
        <f t="shared" si="3"/>
        <v>0</v>
      </c>
      <c r="H106" s="7"/>
      <c r="I106" s="7"/>
      <c r="J106" s="12"/>
      <c r="K106" s="7">
        <f>авг.24!K106+сен.24!H106-сен.24!G106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7.33</v>
      </c>
      <c r="G107" s="7">
        <f t="shared" si="3"/>
        <v>0</v>
      </c>
      <c r="H107" s="7"/>
      <c r="I107" s="7"/>
      <c r="J107" s="12"/>
      <c r="K107" s="7">
        <f>авг.24!K107+сен.24!H107-сен.24!G107</f>
        <v>0</v>
      </c>
    </row>
    <row r="108" spans="1:11" x14ac:dyDescent="0.25">
      <c r="A108" s="13"/>
      <c r="B108" s="14">
        <v>101</v>
      </c>
      <c r="C108" s="7">
        <v>8</v>
      </c>
      <c r="D108" s="7">
        <v>8</v>
      </c>
      <c r="E108" s="7">
        <f t="shared" si="2"/>
        <v>0</v>
      </c>
      <c r="F108" s="7">
        <v>7.33</v>
      </c>
      <c r="G108" s="7">
        <f t="shared" si="3"/>
        <v>0</v>
      </c>
      <c r="H108" s="7"/>
      <c r="I108" s="7"/>
      <c r="J108" s="12"/>
      <c r="K108" s="7">
        <f>авг.24!K108+сен.24!H108-сен.24!G108</f>
        <v>65.83</v>
      </c>
    </row>
    <row r="109" spans="1:11" x14ac:dyDescent="0.25">
      <c r="A109" s="13"/>
      <c r="B109" s="14">
        <v>102</v>
      </c>
      <c r="C109" s="7">
        <v>17717</v>
      </c>
      <c r="D109" s="7">
        <v>18135</v>
      </c>
      <c r="E109" s="7">
        <f t="shared" si="2"/>
        <v>418</v>
      </c>
      <c r="F109" s="7">
        <v>7.33</v>
      </c>
      <c r="G109" s="7">
        <f t="shared" si="3"/>
        <v>3063.94</v>
      </c>
      <c r="H109" s="7"/>
      <c r="I109" s="7"/>
      <c r="J109" s="12"/>
      <c r="K109" s="7">
        <f>авг.24!K109+сен.24!H109-сен.24!G109</f>
        <v>-15582.730000000001</v>
      </c>
    </row>
    <row r="110" spans="1:11" x14ac:dyDescent="0.25">
      <c r="A110" s="13"/>
      <c r="B110" s="14">
        <v>103</v>
      </c>
      <c r="C110" s="7">
        <v>388</v>
      </c>
      <c r="D110" s="7">
        <v>536</v>
      </c>
      <c r="E110" s="7">
        <f t="shared" si="2"/>
        <v>148</v>
      </c>
      <c r="F110" s="7">
        <v>7.33</v>
      </c>
      <c r="G110" s="7">
        <f t="shared" si="3"/>
        <v>1084.8399999999999</v>
      </c>
      <c r="H110" s="7">
        <v>450</v>
      </c>
      <c r="I110" s="7">
        <v>826426</v>
      </c>
      <c r="J110" s="9">
        <v>45550</v>
      </c>
      <c r="K110" s="7">
        <f>авг.24!K110+сен.24!H110-сен.24!G110</f>
        <v>-1028.3599999999999</v>
      </c>
    </row>
    <row r="111" spans="1:11" x14ac:dyDescent="0.25">
      <c r="A111" s="13"/>
      <c r="B111" s="14">
        <v>104</v>
      </c>
      <c r="C111" s="7">
        <v>141</v>
      </c>
      <c r="D111" s="7">
        <v>161</v>
      </c>
      <c r="E111" s="7">
        <f t="shared" si="2"/>
        <v>20</v>
      </c>
      <c r="F111" s="7">
        <v>7.33</v>
      </c>
      <c r="G111" s="7">
        <f t="shared" si="3"/>
        <v>146.6</v>
      </c>
      <c r="H111" s="7"/>
      <c r="I111" s="7"/>
      <c r="J111" s="12"/>
      <c r="K111" s="7">
        <f>авг.24!K111+сен.24!H111-сен.24!G111</f>
        <v>-300.38</v>
      </c>
    </row>
    <row r="112" spans="1:11" x14ac:dyDescent="0.25">
      <c r="A112" s="13"/>
      <c r="B112" s="14">
        <v>105</v>
      </c>
      <c r="C112" s="7">
        <v>22907</v>
      </c>
      <c r="D112" s="7">
        <v>23136</v>
      </c>
      <c r="E112" s="7">
        <f t="shared" si="2"/>
        <v>229</v>
      </c>
      <c r="F112" s="7">
        <v>7.33</v>
      </c>
      <c r="G112" s="7">
        <f t="shared" si="3"/>
        <v>1678.57</v>
      </c>
      <c r="H112" s="7">
        <v>1000</v>
      </c>
      <c r="I112" s="7">
        <v>141188</v>
      </c>
      <c r="J112" s="12">
        <v>45544</v>
      </c>
      <c r="K112" s="7">
        <f>авг.24!K112+сен.24!H112-сен.24!G112</f>
        <v>-2707.46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7.33</v>
      </c>
      <c r="G113" s="7">
        <f t="shared" si="3"/>
        <v>0</v>
      </c>
      <c r="H113" s="7"/>
      <c r="I113" s="7"/>
      <c r="J113" s="12"/>
      <c r="K113" s="7">
        <f>авг.24!K113+сен.24!H113-сен.24!G113</f>
        <v>0</v>
      </c>
    </row>
    <row r="114" spans="1:11" x14ac:dyDescent="0.25">
      <c r="A114" s="13"/>
      <c r="B114" s="14">
        <v>107</v>
      </c>
      <c r="C114" s="7">
        <v>272</v>
      </c>
      <c r="D114" s="7">
        <v>272</v>
      </c>
      <c r="E114" s="7">
        <f t="shared" si="2"/>
        <v>0</v>
      </c>
      <c r="F114" s="7">
        <v>7.33</v>
      </c>
      <c r="G114" s="7">
        <f t="shared" si="3"/>
        <v>0</v>
      </c>
      <c r="H114" s="7"/>
      <c r="I114" s="7"/>
      <c r="J114" s="12"/>
      <c r="K114" s="7">
        <f>авг.24!K114+сен.24!H114-сен.24!G114</f>
        <v>255.33999999999997</v>
      </c>
    </row>
    <row r="115" spans="1:11" x14ac:dyDescent="0.25">
      <c r="A115" s="13"/>
      <c r="B115" s="14">
        <v>108</v>
      </c>
      <c r="C115" s="7">
        <v>5090</v>
      </c>
      <c r="D115" s="7">
        <v>5136</v>
      </c>
      <c r="E115" s="7">
        <f t="shared" si="2"/>
        <v>46</v>
      </c>
      <c r="F115" s="7">
        <v>7.33</v>
      </c>
      <c r="G115" s="7">
        <f t="shared" si="3"/>
        <v>337.18</v>
      </c>
      <c r="H115" s="7"/>
      <c r="I115" s="7"/>
      <c r="J115" s="12"/>
      <c r="K115" s="7">
        <f>авг.24!K115+сен.24!H115-сен.24!G115</f>
        <v>164.98000000000002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7.33</v>
      </c>
      <c r="G116" s="7">
        <f t="shared" si="3"/>
        <v>0</v>
      </c>
      <c r="H116" s="7"/>
      <c r="I116" s="7"/>
      <c r="J116" s="12"/>
      <c r="K116" s="7">
        <f>авг.24!K116+сен.24!H116-сен.24!G116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7.33</v>
      </c>
      <c r="G117" s="7">
        <f t="shared" si="3"/>
        <v>0</v>
      </c>
      <c r="H117" s="7"/>
      <c r="I117" s="7"/>
      <c r="J117" s="12"/>
      <c r="K117" s="7">
        <f>авг.24!K117+сен.24!H117-сен.24!G117</f>
        <v>0</v>
      </c>
    </row>
    <row r="118" spans="1:11" x14ac:dyDescent="0.25">
      <c r="A118" s="13"/>
      <c r="B118" s="14">
        <v>111</v>
      </c>
      <c r="C118" s="7">
        <v>33</v>
      </c>
      <c r="D118" s="7">
        <v>33</v>
      </c>
      <c r="E118" s="7">
        <f t="shared" si="2"/>
        <v>0</v>
      </c>
      <c r="F118" s="7">
        <v>7.33</v>
      </c>
      <c r="G118" s="7">
        <f t="shared" si="3"/>
        <v>0</v>
      </c>
      <c r="H118" s="7"/>
      <c r="I118" s="7"/>
      <c r="J118" s="12"/>
      <c r="K118" s="7">
        <f>авг.24!K118+сен.24!H118-сен.24!G118</f>
        <v>0</v>
      </c>
    </row>
    <row r="119" spans="1:11" x14ac:dyDescent="0.25">
      <c r="A119" s="13"/>
      <c r="B119" s="14">
        <v>112</v>
      </c>
      <c r="C119" s="7"/>
      <c r="D119" s="7"/>
      <c r="E119" s="7">
        <f t="shared" si="2"/>
        <v>0</v>
      </c>
      <c r="F119" s="7">
        <v>7.33</v>
      </c>
      <c r="G119" s="7">
        <f t="shared" si="3"/>
        <v>0</v>
      </c>
      <c r="H119" s="7"/>
      <c r="I119" s="7"/>
      <c r="J119" s="12"/>
      <c r="K119" s="7">
        <f>авг.24!K119+сен.24!H119-сен.24!G119</f>
        <v>0</v>
      </c>
    </row>
    <row r="120" spans="1:11" x14ac:dyDescent="0.25">
      <c r="A120" s="13"/>
      <c r="B120" s="14">
        <v>113</v>
      </c>
      <c r="C120" s="7">
        <v>3214</v>
      </c>
      <c r="D120" s="7">
        <v>3460</v>
      </c>
      <c r="E120" s="7">
        <f t="shared" si="2"/>
        <v>246</v>
      </c>
      <c r="F120" s="7">
        <v>7.33</v>
      </c>
      <c r="G120" s="7">
        <f t="shared" si="3"/>
        <v>1803.18</v>
      </c>
      <c r="H120" s="7"/>
      <c r="I120" s="7"/>
      <c r="J120" s="12"/>
      <c r="K120" s="7">
        <f>авг.24!K120+сен.24!H120-сен.24!G120</f>
        <v>-743.94999999999959</v>
      </c>
    </row>
    <row r="121" spans="1:1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7.33</v>
      </c>
      <c r="G121" s="7">
        <f t="shared" si="3"/>
        <v>0</v>
      </c>
      <c r="H121" s="7"/>
      <c r="I121" s="7"/>
      <c r="J121" s="12"/>
      <c r="K121" s="7">
        <f>авг.24!K121+сен.24!H121-сен.24!G121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7.33</v>
      </c>
      <c r="G122" s="7">
        <f t="shared" si="3"/>
        <v>0</v>
      </c>
      <c r="H122" s="7"/>
      <c r="I122" s="7"/>
      <c r="J122" s="12"/>
      <c r="K122" s="7">
        <f>авг.24!K122+сен.24!H122-сен.24!G122</f>
        <v>0</v>
      </c>
    </row>
    <row r="123" spans="1:11" x14ac:dyDescent="0.25">
      <c r="A123" s="13"/>
      <c r="B123" s="16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7"/>
      <c r="I123" s="7"/>
      <c r="J123" s="12"/>
      <c r="K123" s="7">
        <f>авг.24!K123+сен.24!H123-сен.24!G123</f>
        <v>0</v>
      </c>
    </row>
    <row r="124" spans="1:11" x14ac:dyDescent="0.25">
      <c r="A124" s="13"/>
      <c r="B124" s="14">
        <v>117</v>
      </c>
      <c r="C124" s="7">
        <v>2120</v>
      </c>
      <c r="D124" s="7">
        <v>2322</v>
      </c>
      <c r="E124" s="7">
        <f t="shared" si="2"/>
        <v>202</v>
      </c>
      <c r="F124" s="7">
        <v>7.33</v>
      </c>
      <c r="G124" s="7">
        <f t="shared" si="3"/>
        <v>1480.66</v>
      </c>
      <c r="H124" s="7">
        <v>4134</v>
      </c>
      <c r="I124" s="7">
        <v>245182</v>
      </c>
      <c r="J124" s="9">
        <v>45562</v>
      </c>
      <c r="K124" s="7">
        <f>авг.24!K124+сен.24!H124-сен.24!G124</f>
        <v>611.63999999999965</v>
      </c>
    </row>
    <row r="125" spans="1:11" x14ac:dyDescent="0.25">
      <c r="A125" s="13"/>
      <c r="B125" s="14">
        <v>118</v>
      </c>
      <c r="C125" s="7">
        <v>269</v>
      </c>
      <c r="D125" s="7">
        <v>272</v>
      </c>
      <c r="E125" s="7">
        <f t="shared" si="2"/>
        <v>3</v>
      </c>
      <c r="F125" s="7">
        <v>7.33</v>
      </c>
      <c r="G125" s="7">
        <f t="shared" si="3"/>
        <v>21.990000000000002</v>
      </c>
      <c r="H125" s="7"/>
      <c r="I125" s="7"/>
      <c r="J125" s="12"/>
      <c r="K125" s="7">
        <f>авг.24!K125+сен.24!H125-сен.24!G125</f>
        <v>-214.54999999999995</v>
      </c>
    </row>
    <row r="126" spans="1:11" x14ac:dyDescent="0.25">
      <c r="A126" s="13"/>
      <c r="B126" s="14">
        <v>119</v>
      </c>
      <c r="C126" s="7">
        <v>52</v>
      </c>
      <c r="D126" s="7">
        <v>55</v>
      </c>
      <c r="E126" s="7">
        <f t="shared" si="2"/>
        <v>3</v>
      </c>
      <c r="F126" s="7">
        <v>7.33</v>
      </c>
      <c r="G126" s="7">
        <f t="shared" si="3"/>
        <v>21.990000000000002</v>
      </c>
      <c r="H126" s="7"/>
      <c r="I126" s="7"/>
      <c r="J126" s="12"/>
      <c r="K126" s="7">
        <f>авг.24!K126+сен.24!H126-сен.24!G126</f>
        <v>-179.42000000000002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7.33</v>
      </c>
      <c r="G127" s="7">
        <f t="shared" si="3"/>
        <v>0</v>
      </c>
      <c r="H127" s="7"/>
      <c r="I127" s="7"/>
      <c r="J127" s="12"/>
      <c r="K127" s="7">
        <f>авг.24!K127+сен.24!H127-сен.24!G127</f>
        <v>0</v>
      </c>
    </row>
    <row r="128" spans="1:11" x14ac:dyDescent="0.25">
      <c r="A128" s="13"/>
      <c r="B128" s="14">
        <v>121</v>
      </c>
      <c r="C128" s="7">
        <v>1830</v>
      </c>
      <c r="D128" s="7">
        <v>1868</v>
      </c>
      <c r="E128" s="7">
        <f t="shared" si="2"/>
        <v>38</v>
      </c>
      <c r="F128" s="7">
        <v>7.33</v>
      </c>
      <c r="G128" s="7">
        <f t="shared" si="3"/>
        <v>278.54000000000002</v>
      </c>
      <c r="H128" s="7"/>
      <c r="I128" s="7"/>
      <c r="J128" s="12"/>
      <c r="K128" s="7">
        <f>авг.24!K128+сен.24!H128-сен.24!G128</f>
        <v>111.96999999999997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7.33</v>
      </c>
      <c r="G129" s="7">
        <f t="shared" si="3"/>
        <v>0</v>
      </c>
      <c r="H129" s="7"/>
      <c r="I129" s="7"/>
      <c r="J129" s="12"/>
      <c r="K129" s="7">
        <f>авг.24!K129+сен.24!H129-сен.24!G129</f>
        <v>0</v>
      </c>
    </row>
    <row r="130" spans="1:11" x14ac:dyDescent="0.25">
      <c r="A130" s="13"/>
      <c r="B130" s="14">
        <v>123</v>
      </c>
      <c r="C130" s="7">
        <v>3</v>
      </c>
      <c r="D130" s="7">
        <v>3</v>
      </c>
      <c r="E130" s="7">
        <f t="shared" si="2"/>
        <v>0</v>
      </c>
      <c r="F130" s="7">
        <v>7.33</v>
      </c>
      <c r="G130" s="7">
        <f t="shared" si="3"/>
        <v>0</v>
      </c>
      <c r="H130" s="7"/>
      <c r="I130" s="7"/>
      <c r="J130" s="12"/>
      <c r="K130" s="7">
        <f>авг.24!K130+сен.24!H130-сен.24!G130</f>
        <v>14.66</v>
      </c>
    </row>
    <row r="131" spans="1:11" x14ac:dyDescent="0.25">
      <c r="A131" s="13"/>
      <c r="B131" s="14">
        <v>124</v>
      </c>
      <c r="C131" s="7">
        <v>1892</v>
      </c>
      <c r="D131" s="7">
        <v>1922</v>
      </c>
      <c r="E131" s="7">
        <f t="shared" si="2"/>
        <v>30</v>
      </c>
      <c r="F131" s="7">
        <v>7.33</v>
      </c>
      <c r="G131" s="7">
        <f t="shared" si="3"/>
        <v>219.9</v>
      </c>
      <c r="H131" s="7"/>
      <c r="I131" s="7"/>
      <c r="J131" s="9"/>
      <c r="K131" s="7">
        <f>авг.24!K131+сен.24!H131-сен.24!G131</f>
        <v>-736.99</v>
      </c>
    </row>
    <row r="132" spans="1:11" x14ac:dyDescent="0.25">
      <c r="A132" s="13"/>
      <c r="B132" s="16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7"/>
      <c r="I132" s="7"/>
      <c r="J132" s="12"/>
      <c r="K132" s="7">
        <f>авг.24!K132+сен.24!H132-сен.24!G132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7.33</v>
      </c>
      <c r="G133" s="7">
        <f t="shared" si="3"/>
        <v>0</v>
      </c>
      <c r="H133" s="7"/>
      <c r="I133" s="7"/>
      <c r="J133" s="12"/>
      <c r="K133" s="7">
        <f>авг.24!K133+сен.24!H133-сен.24!G133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7.33</v>
      </c>
      <c r="G134" s="7">
        <f t="shared" si="3"/>
        <v>0</v>
      </c>
      <c r="H134" s="7"/>
      <c r="I134" s="7"/>
      <c r="J134" s="12"/>
      <c r="K134" s="7">
        <f>авг.24!K134+сен.24!H134-сен.24!G134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7.33</v>
      </c>
      <c r="G135" s="7">
        <f t="shared" si="3"/>
        <v>0</v>
      </c>
      <c r="H135" s="7"/>
      <c r="I135" s="7"/>
      <c r="J135" s="12"/>
      <c r="K135" s="7">
        <f>авг.24!K135+сен.24!H135-сен.24!G135</f>
        <v>0</v>
      </c>
    </row>
    <row r="136" spans="1:11" x14ac:dyDescent="0.25">
      <c r="A136" s="13"/>
      <c r="B136" s="14">
        <v>129</v>
      </c>
      <c r="C136" s="7">
        <v>844</v>
      </c>
      <c r="D136" s="7">
        <v>848</v>
      </c>
      <c r="E136" s="7">
        <f t="shared" ref="E136:E200" si="4">SUM(D136-C136)</f>
        <v>4</v>
      </c>
      <c r="F136" s="7">
        <v>7.33</v>
      </c>
      <c r="G136" s="7">
        <f t="shared" ref="G136:G200" si="5">SUM(E136*F136)</f>
        <v>29.32</v>
      </c>
      <c r="H136" s="7"/>
      <c r="I136" s="7"/>
      <c r="J136" s="12"/>
      <c r="K136" s="7">
        <f>авг.24!K136+сен.24!H136-сен.24!G136</f>
        <v>791.25</v>
      </c>
    </row>
    <row r="137" spans="1:11" x14ac:dyDescent="0.25">
      <c r="A137" s="13"/>
      <c r="B137" s="14">
        <v>130</v>
      </c>
      <c r="C137" s="7">
        <v>3704</v>
      </c>
      <c r="D137" s="7">
        <v>3787</v>
      </c>
      <c r="E137" s="7">
        <f t="shared" si="4"/>
        <v>83</v>
      </c>
      <c r="F137" s="7">
        <v>7.33</v>
      </c>
      <c r="G137" s="7">
        <f t="shared" si="5"/>
        <v>608.39</v>
      </c>
      <c r="H137" s="7">
        <v>1400</v>
      </c>
      <c r="I137" s="7">
        <v>76986</v>
      </c>
      <c r="J137" s="9">
        <v>45541</v>
      </c>
      <c r="K137" s="7">
        <f>авг.24!K137+сен.24!H137-сен.24!G137</f>
        <v>-733.51999999999987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7.33</v>
      </c>
      <c r="G138" s="7">
        <f t="shared" si="5"/>
        <v>0</v>
      </c>
      <c r="H138" s="7"/>
      <c r="I138" s="7"/>
      <c r="J138" s="12"/>
      <c r="K138" s="7">
        <f>авг.24!K138+сен.24!H138-сен.24!G138</f>
        <v>376.12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7.33</v>
      </c>
      <c r="G139" s="7">
        <f t="shared" si="5"/>
        <v>0</v>
      </c>
      <c r="H139" s="7"/>
      <c r="I139" s="7"/>
      <c r="J139" s="12"/>
      <c r="K139" s="7">
        <f>авг.24!K139+сен.24!H139-сен.24!G139</f>
        <v>0</v>
      </c>
    </row>
    <row r="140" spans="1:11" x14ac:dyDescent="0.25">
      <c r="A140" s="13"/>
      <c r="B140" s="14">
        <v>133</v>
      </c>
      <c r="C140" s="7">
        <v>399</v>
      </c>
      <c r="D140" s="7">
        <v>426</v>
      </c>
      <c r="E140" s="7">
        <f t="shared" si="4"/>
        <v>27</v>
      </c>
      <c r="F140" s="7">
        <v>7.33</v>
      </c>
      <c r="G140" s="7">
        <f t="shared" si="5"/>
        <v>197.91</v>
      </c>
      <c r="H140" s="7"/>
      <c r="I140" s="7"/>
      <c r="J140" s="12"/>
      <c r="K140" s="7">
        <f>авг.24!K140+сен.24!H140-сен.24!G140</f>
        <v>-762.4</v>
      </c>
    </row>
    <row r="141" spans="1:11" x14ac:dyDescent="0.25">
      <c r="A141" s="13"/>
      <c r="B141" s="14">
        <v>134</v>
      </c>
      <c r="C141" s="7">
        <v>7998</v>
      </c>
      <c r="D141" s="7">
        <v>8977</v>
      </c>
      <c r="E141" s="7">
        <f t="shared" si="4"/>
        <v>979</v>
      </c>
      <c r="F141" s="7">
        <v>7.33</v>
      </c>
      <c r="G141" s="7">
        <f t="shared" si="5"/>
        <v>7176.07</v>
      </c>
      <c r="H141" s="7"/>
      <c r="I141" s="7"/>
      <c r="J141" s="12"/>
      <c r="K141" s="7">
        <f>авг.24!K141+сен.24!H141-сен.24!G141</f>
        <v>7060.6300000000028</v>
      </c>
    </row>
    <row r="142" spans="1:1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7.33</v>
      </c>
      <c r="G142" s="7">
        <f t="shared" si="5"/>
        <v>0</v>
      </c>
      <c r="H142" s="7"/>
      <c r="I142" s="7"/>
      <c r="J142" s="12"/>
      <c r="K142" s="7">
        <f>авг.24!K142+сен.24!H142-сен.24!G142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7.33</v>
      </c>
      <c r="G143" s="7">
        <f t="shared" si="5"/>
        <v>0</v>
      </c>
      <c r="H143" s="7"/>
      <c r="I143" s="7"/>
      <c r="J143" s="12"/>
      <c r="K143" s="7">
        <f>авг.24!K143+сен.24!H143-сен.24!G143</f>
        <v>0</v>
      </c>
    </row>
    <row r="144" spans="1:1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7.33</v>
      </c>
      <c r="G144" s="7">
        <f t="shared" si="5"/>
        <v>0</v>
      </c>
      <c r="H144" s="7"/>
      <c r="I144" s="7"/>
      <c r="J144" s="12"/>
      <c r="K144" s="7">
        <f>авг.24!K144+сен.24!H144-сен.24!G144</f>
        <v>0</v>
      </c>
    </row>
    <row r="145" spans="1:1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7.33</v>
      </c>
      <c r="G145" s="7">
        <f t="shared" si="5"/>
        <v>0</v>
      </c>
      <c r="H145" s="7"/>
      <c r="I145" s="7"/>
      <c r="J145" s="12"/>
      <c r="K145" s="7">
        <f>авг.24!K145+сен.24!H145-сен.24!G145</f>
        <v>0</v>
      </c>
    </row>
    <row r="146" spans="1:1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7.33</v>
      </c>
      <c r="G146" s="7">
        <f t="shared" si="5"/>
        <v>0</v>
      </c>
      <c r="H146" s="7"/>
      <c r="I146" s="7"/>
      <c r="J146" s="12"/>
      <c r="K146" s="7">
        <f>авг.24!K146+сен.24!H146-сен.24!G146</f>
        <v>0</v>
      </c>
    </row>
    <row r="147" spans="1:1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7.33</v>
      </c>
      <c r="G147" s="7">
        <f t="shared" si="5"/>
        <v>0</v>
      </c>
      <c r="H147" s="7"/>
      <c r="I147" s="7"/>
      <c r="J147" s="12"/>
      <c r="K147" s="7">
        <f>авг.24!K147+сен.24!H147-сен.24!G147</f>
        <v>0</v>
      </c>
    </row>
    <row r="148" spans="1:1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7.33</v>
      </c>
      <c r="G148" s="7">
        <f t="shared" si="5"/>
        <v>0</v>
      </c>
      <c r="H148" s="7"/>
      <c r="I148" s="7"/>
      <c r="J148" s="12"/>
      <c r="K148" s="7">
        <f>авг.24!K148+сен.24!H148-сен.24!G148</f>
        <v>0</v>
      </c>
    </row>
    <row r="149" spans="1:11" x14ac:dyDescent="0.25">
      <c r="A149" s="81"/>
      <c r="B149" s="14" t="s">
        <v>189</v>
      </c>
      <c r="C149" s="7"/>
      <c r="D149" s="7"/>
      <c r="E149" s="7"/>
      <c r="F149" s="7"/>
      <c r="G149" s="7"/>
      <c r="H149" s="7"/>
      <c r="I149" s="7"/>
      <c r="J149" s="80"/>
      <c r="K149" s="7">
        <f>авг.24!K149+сен.24!H149-сен.24!G149</f>
        <v>0</v>
      </c>
    </row>
    <row r="150" spans="1:1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7.33</v>
      </c>
      <c r="G150" s="7">
        <f t="shared" si="5"/>
        <v>0</v>
      </c>
      <c r="H150" s="7"/>
      <c r="I150" s="7"/>
      <c r="J150" s="12"/>
      <c r="K150" s="7">
        <f>авг.24!K150+сен.24!H150-сен.24!G150</f>
        <v>0</v>
      </c>
    </row>
    <row r="151" spans="1:11" x14ac:dyDescent="0.25">
      <c r="A151" s="13"/>
      <c r="B151" s="14">
        <v>143</v>
      </c>
      <c r="C151" s="7">
        <v>5917</v>
      </c>
      <c r="D151" s="7">
        <v>6355</v>
      </c>
      <c r="E151" s="7">
        <f t="shared" si="4"/>
        <v>438</v>
      </c>
      <c r="F151" s="7">
        <v>7.33</v>
      </c>
      <c r="G151" s="7">
        <f t="shared" si="5"/>
        <v>3210.54</v>
      </c>
      <c r="H151" s="7"/>
      <c r="I151" s="7"/>
      <c r="J151" s="12"/>
      <c r="K151" s="7">
        <f>авг.24!K151+сен.24!H151-сен.24!G151</f>
        <v>-4109.3900000000012</v>
      </c>
    </row>
    <row r="152" spans="1:1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7.33</v>
      </c>
      <c r="G152" s="7">
        <f t="shared" si="5"/>
        <v>0</v>
      </c>
      <c r="H152" s="7"/>
      <c r="I152" s="7"/>
      <c r="J152" s="12"/>
      <c r="K152" s="7">
        <f>авг.24!K152+сен.24!H152-сен.24!G152</f>
        <v>0</v>
      </c>
    </row>
    <row r="153" spans="1:11" x14ac:dyDescent="0.25">
      <c r="A153" s="13"/>
      <c r="B153" s="14">
        <v>145</v>
      </c>
      <c r="C153" s="7"/>
      <c r="D153" s="7"/>
      <c r="E153" s="7">
        <f t="shared" si="4"/>
        <v>0</v>
      </c>
      <c r="F153" s="7">
        <v>7.33</v>
      </c>
      <c r="G153" s="7">
        <f t="shared" si="5"/>
        <v>0</v>
      </c>
      <c r="H153" s="7"/>
      <c r="I153" s="7"/>
      <c r="J153" s="12"/>
      <c r="K153" s="7">
        <f>авг.24!K153+сен.24!H153-сен.24!G153</f>
        <v>0</v>
      </c>
    </row>
    <row r="154" spans="1:1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7"/>
      <c r="I154" s="7"/>
      <c r="J154" s="9"/>
      <c r="K154" s="7">
        <f>авг.24!K154+сен.24!H154-сен.24!G154</f>
        <v>0</v>
      </c>
    </row>
    <row r="155" spans="1:11" x14ac:dyDescent="0.25">
      <c r="A155" s="13"/>
      <c r="B155" s="14">
        <v>147</v>
      </c>
      <c r="C155" s="7">
        <v>53370</v>
      </c>
      <c r="D155" s="7">
        <v>53784</v>
      </c>
      <c r="E155" s="7">
        <f t="shared" si="4"/>
        <v>414</v>
      </c>
      <c r="F155" s="7">
        <v>7.33</v>
      </c>
      <c r="G155" s="7">
        <f t="shared" si="5"/>
        <v>3034.62</v>
      </c>
      <c r="H155" s="7">
        <v>8000</v>
      </c>
      <c r="I155" s="7">
        <v>988039</v>
      </c>
      <c r="J155" s="9">
        <v>45560</v>
      </c>
      <c r="K155" s="7">
        <f>авг.24!K155+сен.24!H155-сен.24!G155</f>
        <v>28105.330000000005</v>
      </c>
    </row>
    <row r="156" spans="1:11" x14ac:dyDescent="0.25">
      <c r="A156" s="13"/>
      <c r="B156" s="14">
        <v>148</v>
      </c>
      <c r="C156" s="7"/>
      <c r="D156" s="7"/>
      <c r="E156" s="7">
        <f t="shared" si="4"/>
        <v>0</v>
      </c>
      <c r="F156" s="7">
        <v>7.33</v>
      </c>
      <c r="G156" s="7">
        <f t="shared" si="5"/>
        <v>0</v>
      </c>
      <c r="H156" s="7"/>
      <c r="I156" s="7"/>
      <c r="J156" s="12"/>
      <c r="K156" s="7">
        <f>авг.24!K156+сен.24!H156-сен.24!G156</f>
        <v>0</v>
      </c>
    </row>
    <row r="157" spans="1:11" x14ac:dyDescent="0.25">
      <c r="A157" s="13"/>
      <c r="B157" s="14">
        <v>149</v>
      </c>
      <c r="C157" s="7">
        <v>4483</v>
      </c>
      <c r="D157" s="7">
        <v>4487</v>
      </c>
      <c r="E157" s="7">
        <f t="shared" si="4"/>
        <v>4</v>
      </c>
      <c r="F157" s="7">
        <v>7.33</v>
      </c>
      <c r="G157" s="7">
        <f t="shared" si="5"/>
        <v>29.32</v>
      </c>
      <c r="H157" s="7"/>
      <c r="I157" s="7"/>
      <c r="J157" s="9"/>
      <c r="K157" s="7">
        <f>авг.24!K157+сен.24!H157-сен.24!G157</f>
        <v>4921.4399999999996</v>
      </c>
    </row>
    <row r="158" spans="1:11" x14ac:dyDescent="0.25">
      <c r="A158" s="13"/>
      <c r="B158" s="14">
        <v>150</v>
      </c>
      <c r="C158" s="7">
        <v>65459</v>
      </c>
      <c r="D158" s="7">
        <v>66080</v>
      </c>
      <c r="E158" s="7">
        <f t="shared" si="4"/>
        <v>621</v>
      </c>
      <c r="F158" s="7">
        <v>7.33</v>
      </c>
      <c r="G158" s="7">
        <f t="shared" si="5"/>
        <v>4551.93</v>
      </c>
      <c r="H158" s="7">
        <v>3000</v>
      </c>
      <c r="I158" s="7">
        <v>34972</v>
      </c>
      <c r="J158" s="9">
        <v>45548</v>
      </c>
      <c r="K158" s="7">
        <f>авг.24!K158+сен.24!H158-сен.24!G158</f>
        <v>25152.900000000005</v>
      </c>
    </row>
    <row r="159" spans="1:11" x14ac:dyDescent="0.25">
      <c r="A159" s="13"/>
      <c r="B159" s="16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7"/>
      <c r="I159" s="7"/>
      <c r="J159" s="12"/>
      <c r="K159" s="7">
        <f>авг.24!K159+сен.24!H159-сен.24!G159</f>
        <v>0</v>
      </c>
    </row>
    <row r="160" spans="1:11" x14ac:dyDescent="0.25">
      <c r="A160" s="13"/>
      <c r="B160" s="16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7"/>
      <c r="I160" s="7"/>
      <c r="J160" s="12"/>
      <c r="K160" s="7">
        <f>авг.24!K160+сен.24!H160-сен.24!G160</f>
        <v>0</v>
      </c>
    </row>
    <row r="161" spans="1:11" x14ac:dyDescent="0.25">
      <c r="A161" s="13"/>
      <c r="B161" s="16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7"/>
      <c r="I161" s="7"/>
      <c r="J161" s="12"/>
      <c r="K161" s="7">
        <f>авг.24!K161+сен.24!H161-сен.24!G161</f>
        <v>0</v>
      </c>
    </row>
    <row r="162" spans="1:1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7.33</v>
      </c>
      <c r="G162" s="7">
        <f t="shared" si="5"/>
        <v>0</v>
      </c>
      <c r="H162" s="7"/>
      <c r="I162" s="7"/>
      <c r="J162" s="12"/>
      <c r="K162" s="7">
        <f>авг.24!K162+сен.24!H162-сен.24!G162</f>
        <v>0</v>
      </c>
    </row>
    <row r="163" spans="1:1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7.33</v>
      </c>
      <c r="G163" s="7">
        <f t="shared" si="5"/>
        <v>0</v>
      </c>
      <c r="H163" s="7"/>
      <c r="I163" s="7"/>
      <c r="J163" s="12"/>
      <c r="K163" s="7">
        <f>авг.24!K163+сен.24!H163-сен.24!G163</f>
        <v>0</v>
      </c>
    </row>
    <row r="164" spans="1:1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7.33</v>
      </c>
      <c r="G164" s="7">
        <f t="shared" si="5"/>
        <v>0</v>
      </c>
      <c r="H164" s="7"/>
      <c r="I164" s="7"/>
      <c r="J164" s="12"/>
      <c r="K164" s="7">
        <f>авг.24!K164+сен.24!H164-сен.24!G164</f>
        <v>0</v>
      </c>
    </row>
    <row r="165" spans="1:1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7.33</v>
      </c>
      <c r="G165" s="7">
        <f t="shared" si="5"/>
        <v>0</v>
      </c>
      <c r="H165" s="7"/>
      <c r="I165" s="7"/>
      <c r="J165" s="12"/>
      <c r="K165" s="7">
        <f>авг.24!K165+сен.24!H165-сен.24!G165</f>
        <v>0</v>
      </c>
    </row>
    <row r="166" spans="1:1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7.33</v>
      </c>
      <c r="G166" s="7">
        <f t="shared" si="5"/>
        <v>0</v>
      </c>
      <c r="H166" s="7"/>
      <c r="I166" s="7"/>
      <c r="J166" s="12"/>
      <c r="K166" s="7">
        <f>авг.24!K166+сен.24!H166-сен.24!G166</f>
        <v>0</v>
      </c>
    </row>
    <row r="167" spans="1:1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7.33</v>
      </c>
      <c r="G167" s="7">
        <f t="shared" si="5"/>
        <v>0</v>
      </c>
      <c r="H167" s="7"/>
      <c r="I167" s="7"/>
      <c r="J167" s="12"/>
      <c r="K167" s="7">
        <f>авг.24!K167+сен.24!H167-сен.24!G167</f>
        <v>0</v>
      </c>
    </row>
    <row r="168" spans="1:1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7.33</v>
      </c>
      <c r="G168" s="7">
        <f t="shared" si="5"/>
        <v>0</v>
      </c>
      <c r="H168" s="7"/>
      <c r="I168" s="7"/>
      <c r="J168" s="12"/>
      <c r="K168" s="7">
        <f>авг.24!K168+сен.24!H168-сен.24!G168</f>
        <v>0</v>
      </c>
    </row>
    <row r="169" spans="1:1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7.33</v>
      </c>
      <c r="G169" s="7">
        <f t="shared" si="5"/>
        <v>0</v>
      </c>
      <c r="H169" s="7"/>
      <c r="I169" s="7"/>
      <c r="J169" s="12"/>
      <c r="K169" s="7">
        <f>авг.24!K169+сен.24!H169-сен.24!G169</f>
        <v>0</v>
      </c>
    </row>
    <row r="170" spans="1:1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7.33</v>
      </c>
      <c r="G170" s="7">
        <f t="shared" si="5"/>
        <v>0</v>
      </c>
      <c r="H170" s="7"/>
      <c r="I170" s="7"/>
      <c r="J170" s="12"/>
      <c r="K170" s="7">
        <f>авг.24!K170+сен.24!H170-сен.24!G170</f>
        <v>0</v>
      </c>
    </row>
    <row r="171" spans="1:1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7.33</v>
      </c>
      <c r="G171" s="7">
        <f t="shared" si="5"/>
        <v>0</v>
      </c>
      <c r="H171" s="7"/>
      <c r="I171" s="7"/>
      <c r="J171" s="12"/>
      <c r="K171" s="7">
        <f>авг.24!K171+сен.24!H171-сен.24!G171</f>
        <v>0</v>
      </c>
    </row>
    <row r="172" spans="1:1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7.33</v>
      </c>
      <c r="G172" s="7">
        <f t="shared" si="5"/>
        <v>0</v>
      </c>
      <c r="H172" s="7"/>
      <c r="I172" s="7"/>
      <c r="J172" s="12"/>
      <c r="K172" s="7">
        <f>авг.24!K172+сен.24!H172-сен.24!G172</f>
        <v>0</v>
      </c>
    </row>
    <row r="173" spans="1:1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7.33</v>
      </c>
      <c r="G173" s="7">
        <f t="shared" si="5"/>
        <v>0</v>
      </c>
      <c r="H173" s="7"/>
      <c r="I173" s="7"/>
      <c r="J173" s="12"/>
      <c r="K173" s="7">
        <f>авг.24!K173+сен.24!H173-сен.24!G173</f>
        <v>0</v>
      </c>
    </row>
    <row r="174" spans="1:1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7.33</v>
      </c>
      <c r="G174" s="7">
        <f t="shared" si="5"/>
        <v>0</v>
      </c>
      <c r="H174" s="7"/>
      <c r="I174" s="7"/>
      <c r="J174" s="12"/>
      <c r="K174" s="7">
        <f>авг.24!K174+сен.24!H174-сен.24!G174</f>
        <v>0</v>
      </c>
    </row>
    <row r="175" spans="1:11" x14ac:dyDescent="0.25">
      <c r="A175" s="77"/>
      <c r="B175" s="14" t="s">
        <v>175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"/>
      <c r="I175" s="7"/>
      <c r="J175" s="76"/>
      <c r="K175" s="7">
        <f>авг.24!K175+сен.24!H175-сен.24!G175</f>
        <v>0</v>
      </c>
    </row>
    <row r="176" spans="1:1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7.33</v>
      </c>
      <c r="G176" s="7">
        <f t="shared" si="5"/>
        <v>0</v>
      </c>
      <c r="H176" s="7"/>
      <c r="I176" s="7"/>
      <c r="J176" s="12"/>
      <c r="K176" s="7">
        <f>авг.24!K176+сен.24!H176-сен.24!G176</f>
        <v>0</v>
      </c>
    </row>
    <row r="177" spans="1:11" x14ac:dyDescent="0.25">
      <c r="A177" s="13"/>
      <c r="B177" s="14" t="s">
        <v>178</v>
      </c>
      <c r="C177" s="7">
        <v>12750</v>
      </c>
      <c r="D177" s="7">
        <v>13347</v>
      </c>
      <c r="E177" s="7">
        <f t="shared" si="4"/>
        <v>597</v>
      </c>
      <c r="F177" s="7">
        <v>7.33</v>
      </c>
      <c r="G177" s="7">
        <f t="shared" si="5"/>
        <v>4376.01</v>
      </c>
      <c r="H177" s="7"/>
      <c r="I177" s="7"/>
      <c r="J177" s="12"/>
      <c r="K177" s="7">
        <f>авг.24!K177+сен.24!H177-сен.24!G177</f>
        <v>-12019.9</v>
      </c>
    </row>
    <row r="178" spans="1:11" x14ac:dyDescent="0.25">
      <c r="A178" s="77"/>
      <c r="B178" s="14" t="s">
        <v>179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"/>
      <c r="I178" s="7"/>
      <c r="J178" s="76"/>
      <c r="K178" s="7">
        <f>авг.24!K178+сен.24!H178-сен.24!G178</f>
        <v>0</v>
      </c>
    </row>
    <row r="179" spans="1:1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7.33</v>
      </c>
      <c r="G179" s="7">
        <f t="shared" si="5"/>
        <v>0</v>
      </c>
      <c r="H179" s="7"/>
      <c r="I179" s="7"/>
      <c r="J179" s="12"/>
      <c r="K179" s="7">
        <f>авг.24!K179+сен.24!H179-сен.24!G179</f>
        <v>0</v>
      </c>
    </row>
    <row r="180" spans="1:1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7.33</v>
      </c>
      <c r="G180" s="7">
        <f t="shared" si="5"/>
        <v>0</v>
      </c>
      <c r="H180" s="7"/>
      <c r="I180" s="7"/>
      <c r="J180" s="12"/>
      <c r="K180" s="7">
        <f>авг.24!K180+сен.24!H180-сен.24!G180</f>
        <v>0</v>
      </c>
    </row>
    <row r="181" spans="1:1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7.33</v>
      </c>
      <c r="G181" s="7">
        <f t="shared" si="5"/>
        <v>0</v>
      </c>
      <c r="H181" s="7"/>
      <c r="I181" s="7"/>
      <c r="J181" s="12"/>
      <c r="K181" s="7">
        <f>авг.24!K181+сен.24!H181-сен.24!G181</f>
        <v>0</v>
      </c>
    </row>
    <row r="182" spans="1:1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7.33</v>
      </c>
      <c r="G182" s="7">
        <f t="shared" si="5"/>
        <v>0</v>
      </c>
      <c r="H182" s="7"/>
      <c r="I182" s="7"/>
      <c r="J182" s="12"/>
      <c r="K182" s="7">
        <f>авг.24!K182+сен.24!H182-сен.24!G182</f>
        <v>0</v>
      </c>
    </row>
    <row r="183" spans="1:1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7.33</v>
      </c>
      <c r="G183" s="7">
        <f t="shared" si="5"/>
        <v>0</v>
      </c>
      <c r="H183" s="7"/>
      <c r="I183" s="7"/>
      <c r="J183" s="12"/>
      <c r="K183" s="7">
        <f>авг.24!K183+сен.24!H183-сен.24!G183</f>
        <v>0</v>
      </c>
    </row>
    <row r="184" spans="1:11" x14ac:dyDescent="0.25">
      <c r="A184" s="13"/>
      <c r="B184" s="14">
        <v>174</v>
      </c>
      <c r="C184" s="7">
        <v>2924</v>
      </c>
      <c r="D184" s="7">
        <v>2939</v>
      </c>
      <c r="E184" s="7">
        <f t="shared" si="4"/>
        <v>15</v>
      </c>
      <c r="F184" s="7">
        <v>7.33</v>
      </c>
      <c r="G184" s="7">
        <f t="shared" si="5"/>
        <v>109.95</v>
      </c>
      <c r="H184" s="7">
        <v>6000</v>
      </c>
      <c r="I184" s="7">
        <v>8008</v>
      </c>
      <c r="J184" s="12">
        <v>45537</v>
      </c>
      <c r="K184" s="7">
        <f>авг.24!K184+сен.24!H184-сен.24!G184</f>
        <v>9465.8599999999988</v>
      </c>
    </row>
    <row r="185" spans="1:1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7.33</v>
      </c>
      <c r="G185" s="7">
        <f t="shared" si="5"/>
        <v>0</v>
      </c>
      <c r="H185" s="7"/>
      <c r="I185" s="7"/>
      <c r="J185" s="12"/>
      <c r="K185" s="7">
        <f>авг.24!K185+сен.24!H185-сен.24!G185</f>
        <v>0</v>
      </c>
    </row>
    <row r="186" spans="1:1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7.33</v>
      </c>
      <c r="G186" s="7">
        <f t="shared" si="5"/>
        <v>0</v>
      </c>
      <c r="H186" s="7"/>
      <c r="I186" s="7"/>
      <c r="J186" s="12"/>
      <c r="K186" s="7">
        <f>авг.24!K186+сен.24!H186-сен.24!G186</f>
        <v>0</v>
      </c>
    </row>
    <row r="187" spans="1:11" x14ac:dyDescent="0.25">
      <c r="A187" s="13"/>
      <c r="B187" s="14">
        <v>177</v>
      </c>
      <c r="C187" s="7">
        <v>9</v>
      </c>
      <c r="D187" s="7">
        <v>9</v>
      </c>
      <c r="E187" s="7">
        <f t="shared" si="4"/>
        <v>0</v>
      </c>
      <c r="F187" s="7">
        <v>7.33</v>
      </c>
      <c r="G187" s="7">
        <f t="shared" si="5"/>
        <v>0</v>
      </c>
      <c r="H187" s="7"/>
      <c r="I187" s="7"/>
      <c r="J187" s="12"/>
      <c r="K187" s="7">
        <f>авг.24!K187+сен.24!H187-сен.24!G187</f>
        <v>-13.42</v>
      </c>
    </row>
    <row r="188" spans="1:1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7.33</v>
      </c>
      <c r="G188" s="7">
        <f t="shared" si="5"/>
        <v>0</v>
      </c>
      <c r="H188" s="7"/>
      <c r="I188" s="7"/>
      <c r="J188" s="12"/>
      <c r="K188" s="7">
        <f>авг.24!K188+сен.24!H188-сен.24!G188</f>
        <v>0</v>
      </c>
    </row>
    <row r="189" spans="1:1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7.33</v>
      </c>
      <c r="G189" s="7">
        <f t="shared" si="5"/>
        <v>0</v>
      </c>
      <c r="H189" s="7"/>
      <c r="I189" s="7"/>
      <c r="J189" s="12"/>
      <c r="K189" s="7">
        <f>авг.24!K189+сен.24!H189-сен.24!G189</f>
        <v>0</v>
      </c>
    </row>
    <row r="190" spans="1:1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7.33</v>
      </c>
      <c r="G190" s="7">
        <f t="shared" si="5"/>
        <v>0</v>
      </c>
      <c r="H190" s="7"/>
      <c r="I190" s="7"/>
      <c r="J190" s="12"/>
      <c r="K190" s="7">
        <f>авг.24!K190+сен.24!H190-сен.24!G190</f>
        <v>0</v>
      </c>
    </row>
    <row r="191" spans="1:1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7.33</v>
      </c>
      <c r="G191" s="7">
        <f t="shared" si="5"/>
        <v>0</v>
      </c>
      <c r="H191" s="7"/>
      <c r="I191" s="7"/>
      <c r="J191" s="12"/>
      <c r="K191" s="7">
        <f>авг.24!K191+сен.24!H191-сен.24!G191</f>
        <v>0</v>
      </c>
    </row>
    <row r="192" spans="1:1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7.33</v>
      </c>
      <c r="G192" s="7">
        <f t="shared" si="5"/>
        <v>0</v>
      </c>
      <c r="H192" s="7"/>
      <c r="I192" s="7"/>
      <c r="J192" s="12"/>
      <c r="K192" s="7">
        <f>авг.24!K192+сен.24!H192-сен.24!G192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7.33</v>
      </c>
      <c r="G193" s="7">
        <f t="shared" si="5"/>
        <v>0</v>
      </c>
      <c r="H193" s="7"/>
      <c r="I193" s="7"/>
      <c r="J193" s="12"/>
      <c r="K193" s="7">
        <f>авг.24!K193+сен.24!H193-сен.24!G193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7.33</v>
      </c>
      <c r="G194" s="7">
        <f t="shared" si="5"/>
        <v>0</v>
      </c>
      <c r="H194" s="7"/>
      <c r="I194" s="7"/>
      <c r="J194" s="12"/>
      <c r="K194" s="7">
        <f>авг.24!K194+сен.24!H194-сен.24!G194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7.33</v>
      </c>
      <c r="G195" s="7">
        <f t="shared" si="5"/>
        <v>0</v>
      </c>
      <c r="H195" s="7"/>
      <c r="I195" s="7"/>
      <c r="J195" s="12"/>
      <c r="K195" s="7">
        <f>авг.24!K195+сен.24!H195-сен.24!G195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7.33</v>
      </c>
      <c r="G196" s="7">
        <f t="shared" si="5"/>
        <v>0</v>
      </c>
      <c r="H196" s="7"/>
      <c r="I196" s="7"/>
      <c r="J196" s="12"/>
      <c r="K196" s="7">
        <f>авг.24!K196+сен.24!H196-сен.24!G196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7.33</v>
      </c>
      <c r="G197" s="7">
        <f t="shared" si="5"/>
        <v>0</v>
      </c>
      <c r="H197" s="7"/>
      <c r="I197" s="7"/>
      <c r="J197" s="12"/>
      <c r="K197" s="7">
        <f>авг.24!K197+сен.24!H197-сен.24!G197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7.33</v>
      </c>
      <c r="G198" s="7">
        <f t="shared" si="5"/>
        <v>0</v>
      </c>
      <c r="H198" s="7"/>
      <c r="I198" s="7"/>
      <c r="J198" s="12"/>
      <c r="K198" s="7">
        <f>авг.24!K198+сен.24!H198-сен.24!G198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7.33</v>
      </c>
      <c r="G199" s="7">
        <f t="shared" si="5"/>
        <v>0</v>
      </c>
      <c r="H199" s="7"/>
      <c r="I199" s="7"/>
      <c r="J199" s="12"/>
      <c r="K199" s="7">
        <f>авг.24!K199+сен.24!H199-сен.24!G199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7.33</v>
      </c>
      <c r="G200" s="7">
        <f t="shared" si="5"/>
        <v>0</v>
      </c>
      <c r="H200" s="7"/>
      <c r="I200" s="7"/>
      <c r="J200" s="12"/>
      <c r="K200" s="7">
        <f>авг.24!K200+сен.24!H200-сен.24!G200</f>
        <v>0</v>
      </c>
    </row>
    <row r="201" spans="1:11" x14ac:dyDescent="0.25">
      <c r="A201" s="13"/>
      <c r="B201" s="14">
        <v>191</v>
      </c>
      <c r="C201" s="7"/>
      <c r="D201" s="7"/>
      <c r="E201" s="7">
        <f t="shared" ref="E201:E264" si="6">SUM(D201-C201)</f>
        <v>0</v>
      </c>
      <c r="F201" s="7">
        <v>7.33</v>
      </c>
      <c r="G201" s="7">
        <f t="shared" ref="G201:G264" si="7">SUM(E201*F201)</f>
        <v>0</v>
      </c>
      <c r="H201" s="7"/>
      <c r="I201" s="7"/>
      <c r="J201" s="12"/>
      <c r="K201" s="7">
        <f>авг.24!K201+сен.24!H201-сен.24!G201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6"/>
        <v>0</v>
      </c>
      <c r="F202" s="7">
        <v>7.33</v>
      </c>
      <c r="G202" s="7">
        <f t="shared" si="7"/>
        <v>0</v>
      </c>
      <c r="H202" s="7"/>
      <c r="I202" s="7"/>
      <c r="J202" s="12"/>
      <c r="K202" s="7">
        <f>авг.24!K202+сен.24!H202-сен.24!G202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si="6"/>
        <v>0</v>
      </c>
      <c r="F203" s="7">
        <v>7.33</v>
      </c>
      <c r="G203" s="7">
        <f t="shared" si="7"/>
        <v>0</v>
      </c>
      <c r="H203" s="7"/>
      <c r="I203" s="7"/>
      <c r="J203" s="12"/>
      <c r="K203" s="7">
        <f>авг.24!K203+сен.24!H203-сен.24!G203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7.33</v>
      </c>
      <c r="G204" s="7">
        <f t="shared" si="7"/>
        <v>0</v>
      </c>
      <c r="H204" s="7"/>
      <c r="I204" s="7"/>
      <c r="J204" s="12"/>
      <c r="K204" s="7">
        <f>авг.24!K204+сен.24!H204-сен.24!G204</f>
        <v>0</v>
      </c>
    </row>
    <row r="205" spans="1:1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7.33</v>
      </c>
      <c r="G205" s="7">
        <f t="shared" si="7"/>
        <v>0</v>
      </c>
      <c r="H205" s="7"/>
      <c r="I205" s="7"/>
      <c r="J205" s="12"/>
      <c r="K205" s="7">
        <f>авг.24!K205+сен.24!H205-сен.24!G205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7.33</v>
      </c>
      <c r="G206" s="7">
        <f t="shared" si="7"/>
        <v>0</v>
      </c>
      <c r="H206" s="7"/>
      <c r="I206" s="7"/>
      <c r="J206" s="12"/>
      <c r="K206" s="7">
        <f>авг.24!K206+сен.24!H206-сен.24!G206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7.33</v>
      </c>
      <c r="G207" s="7">
        <f t="shared" si="7"/>
        <v>0</v>
      </c>
      <c r="H207" s="7"/>
      <c r="I207" s="7"/>
      <c r="J207" s="12"/>
      <c r="K207" s="7">
        <f>авг.24!K207+сен.24!H207-сен.24!G207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7.33</v>
      </c>
      <c r="G208" s="7">
        <f t="shared" si="7"/>
        <v>0</v>
      </c>
      <c r="H208" s="7"/>
      <c r="I208" s="7"/>
      <c r="J208" s="12"/>
      <c r="K208" s="7">
        <f>авг.24!K208+сен.24!H208-сен.24!G208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7.33</v>
      </c>
      <c r="G209" s="7">
        <f t="shared" si="7"/>
        <v>0</v>
      </c>
      <c r="H209" s="7"/>
      <c r="I209" s="7"/>
      <c r="J209" s="12"/>
      <c r="K209" s="7">
        <f>авг.24!K209+сен.24!H209-сен.24!G209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7.33</v>
      </c>
      <c r="G210" s="7">
        <f t="shared" si="7"/>
        <v>0</v>
      </c>
      <c r="H210" s="7"/>
      <c r="I210" s="7"/>
      <c r="J210" s="12"/>
      <c r="K210" s="7">
        <f>авг.24!K210+сен.24!H210-сен.24!G210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7.33</v>
      </c>
      <c r="G211" s="7">
        <f t="shared" si="7"/>
        <v>0</v>
      </c>
      <c r="H211" s="7"/>
      <c r="I211" s="7"/>
      <c r="J211" s="12"/>
      <c r="K211" s="7">
        <f>авг.24!K211+сен.24!H211-сен.24!G211</f>
        <v>0</v>
      </c>
    </row>
    <row r="212" spans="1:1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7.33</v>
      </c>
      <c r="G212" s="7">
        <f t="shared" si="7"/>
        <v>0</v>
      </c>
      <c r="H212" s="7"/>
      <c r="I212" s="7"/>
      <c r="J212" s="12"/>
      <c r="K212" s="7">
        <f>авг.24!K212+сен.24!H212-сен.24!G212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7.33</v>
      </c>
      <c r="G213" s="7">
        <f t="shared" si="7"/>
        <v>0</v>
      </c>
      <c r="H213" s="7"/>
      <c r="I213" s="7"/>
      <c r="J213" s="12"/>
      <c r="K213" s="7">
        <f>авг.24!K213+сен.24!H213-сен.24!G213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7.33</v>
      </c>
      <c r="G214" s="7">
        <f t="shared" si="7"/>
        <v>0</v>
      </c>
      <c r="H214" s="7"/>
      <c r="I214" s="7"/>
      <c r="J214" s="12"/>
      <c r="K214" s="7">
        <f>авг.24!K214+сен.24!H214-сен.24!G214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7.33</v>
      </c>
      <c r="G215" s="7">
        <f t="shared" si="7"/>
        <v>0</v>
      </c>
      <c r="H215" s="7"/>
      <c r="I215" s="7"/>
      <c r="J215" s="12"/>
      <c r="K215" s="7">
        <f>авг.24!K215+сен.24!H215-сен.24!G215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7.33</v>
      </c>
      <c r="G216" s="7">
        <f t="shared" si="7"/>
        <v>0</v>
      </c>
      <c r="H216" s="7"/>
      <c r="I216" s="7"/>
      <c r="J216" s="12"/>
      <c r="K216" s="7">
        <f>авг.24!K216+сен.24!H216-сен.24!G216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7.33</v>
      </c>
      <c r="G217" s="7">
        <f t="shared" si="7"/>
        <v>0</v>
      </c>
      <c r="H217" s="7"/>
      <c r="I217" s="7"/>
      <c r="J217" s="12"/>
      <c r="K217" s="7">
        <f>авг.24!K217+сен.24!H217-сен.24!G217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7.33</v>
      </c>
      <c r="G218" s="7">
        <f t="shared" si="7"/>
        <v>0</v>
      </c>
      <c r="H218" s="7"/>
      <c r="I218" s="7"/>
      <c r="J218" s="12"/>
      <c r="K218" s="7">
        <f>авг.24!K218+сен.24!H218-сен.24!G218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7.33</v>
      </c>
      <c r="G219" s="7">
        <f t="shared" si="7"/>
        <v>0</v>
      </c>
      <c r="H219" s="7"/>
      <c r="I219" s="7"/>
      <c r="J219" s="12"/>
      <c r="K219" s="7">
        <f>авг.24!K219+сен.24!H219-сен.24!G219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7.33</v>
      </c>
      <c r="G220" s="7">
        <f t="shared" si="7"/>
        <v>0</v>
      </c>
      <c r="H220" s="7"/>
      <c r="I220" s="7"/>
      <c r="J220" s="12"/>
      <c r="K220" s="7">
        <f>авг.24!K220+сен.24!H220-сен.24!G220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7.33</v>
      </c>
      <c r="G221" s="7">
        <f t="shared" si="7"/>
        <v>0</v>
      </c>
      <c r="H221" s="7"/>
      <c r="I221" s="7"/>
      <c r="J221" s="12"/>
      <c r="K221" s="7">
        <f>авг.24!K221+сен.24!H221-сен.24!G221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7.33</v>
      </c>
      <c r="G222" s="7">
        <f t="shared" si="7"/>
        <v>0</v>
      </c>
      <c r="H222" s="7"/>
      <c r="I222" s="7"/>
      <c r="J222" s="12"/>
      <c r="K222" s="7">
        <f>авг.24!K222+сен.24!H222-сен.24!G222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7.33</v>
      </c>
      <c r="G223" s="7">
        <f t="shared" si="7"/>
        <v>0</v>
      </c>
      <c r="H223" s="7"/>
      <c r="I223" s="7"/>
      <c r="J223" s="12"/>
      <c r="K223" s="7">
        <f>авг.24!K223+сен.24!H223-сен.24!G223</f>
        <v>0</v>
      </c>
    </row>
    <row r="224" spans="1:1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7.33</v>
      </c>
      <c r="G224" s="7">
        <f t="shared" si="7"/>
        <v>0</v>
      </c>
      <c r="H224" s="7"/>
      <c r="I224" s="7"/>
      <c r="J224" s="12"/>
      <c r="K224" s="7">
        <f>авг.24!K224+сен.24!H224-сен.24!G224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7.33</v>
      </c>
      <c r="G225" s="7">
        <f t="shared" si="7"/>
        <v>0</v>
      </c>
      <c r="H225" s="7"/>
      <c r="I225" s="7"/>
      <c r="J225" s="12"/>
      <c r="K225" s="7">
        <f>авг.24!K225+сен.24!H225-сен.24!G225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7.33</v>
      </c>
      <c r="G226" s="7">
        <f t="shared" si="7"/>
        <v>0</v>
      </c>
      <c r="H226" s="7"/>
      <c r="I226" s="7"/>
      <c r="J226" s="12"/>
      <c r="K226" s="7">
        <f>авг.24!K226+сен.24!H226-сен.24!G226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7.33</v>
      </c>
      <c r="G227" s="7">
        <f t="shared" si="7"/>
        <v>0</v>
      </c>
      <c r="H227" s="7"/>
      <c r="I227" s="7"/>
      <c r="J227" s="12"/>
      <c r="K227" s="7">
        <f>авг.24!K227+сен.24!H227-сен.24!G227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7.33</v>
      </c>
      <c r="G228" s="7">
        <f t="shared" si="7"/>
        <v>0</v>
      </c>
      <c r="H228" s="7"/>
      <c r="I228" s="7"/>
      <c r="J228" s="12"/>
      <c r="K228" s="7">
        <f>авг.24!K228+сен.24!H228-сен.24!G228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7.33</v>
      </c>
      <c r="G229" s="7">
        <f t="shared" si="7"/>
        <v>0</v>
      </c>
      <c r="H229" s="7"/>
      <c r="I229" s="7"/>
      <c r="J229" s="12"/>
      <c r="K229" s="7">
        <f>авг.24!K229+сен.24!H229-сен.24!G229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7.33</v>
      </c>
      <c r="G230" s="7">
        <f t="shared" si="7"/>
        <v>0</v>
      </c>
      <c r="H230" s="7"/>
      <c r="I230" s="7"/>
      <c r="J230" s="12"/>
      <c r="K230" s="7">
        <f>авг.24!K230+сен.24!H230-сен.24!G230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7.33</v>
      </c>
      <c r="G231" s="7">
        <f t="shared" si="7"/>
        <v>0</v>
      </c>
      <c r="H231" s="7"/>
      <c r="I231" s="7"/>
      <c r="J231" s="12"/>
      <c r="K231" s="7">
        <f>авг.24!K231+сен.24!H231-сен.24!G231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7.33</v>
      </c>
      <c r="G232" s="7">
        <f t="shared" si="7"/>
        <v>0</v>
      </c>
      <c r="H232" s="7"/>
      <c r="I232" s="7"/>
      <c r="J232" s="12"/>
      <c r="K232" s="7">
        <f>авг.24!K232+сен.24!H232-сен.24!G232</f>
        <v>0</v>
      </c>
    </row>
    <row r="233" spans="1:1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7.33</v>
      </c>
      <c r="G233" s="7">
        <f t="shared" si="7"/>
        <v>0</v>
      </c>
      <c r="H233" s="7"/>
      <c r="I233" s="7"/>
      <c r="J233" s="12"/>
      <c r="K233" s="7">
        <f>авг.24!K233+сен.24!H233-сен.24!G233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7.33</v>
      </c>
      <c r="G234" s="7">
        <f t="shared" si="7"/>
        <v>0</v>
      </c>
      <c r="H234" s="7"/>
      <c r="I234" s="7"/>
      <c r="J234" s="12"/>
      <c r="K234" s="7">
        <f>авг.24!K234+сен.24!H234-сен.24!G234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7.33</v>
      </c>
      <c r="G235" s="7">
        <f t="shared" si="7"/>
        <v>0</v>
      </c>
      <c r="H235" s="7"/>
      <c r="I235" s="7"/>
      <c r="J235" s="12"/>
      <c r="K235" s="7">
        <f>авг.24!K235+сен.24!H235-сен.24!G235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7.33</v>
      </c>
      <c r="G236" s="7">
        <f t="shared" si="7"/>
        <v>0</v>
      </c>
      <c r="H236" s="7"/>
      <c r="I236" s="7"/>
      <c r="J236" s="12"/>
      <c r="K236" s="7">
        <f>авг.24!K236+сен.24!H236-сен.24!G236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7.33</v>
      </c>
      <c r="G237" s="7">
        <f t="shared" si="7"/>
        <v>0</v>
      </c>
      <c r="H237" s="7"/>
      <c r="I237" s="7"/>
      <c r="J237" s="12"/>
      <c r="K237" s="7">
        <f>авг.24!K237+сен.24!H237-сен.24!G237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7.33</v>
      </c>
      <c r="G238" s="7">
        <f t="shared" si="7"/>
        <v>0</v>
      </c>
      <c r="H238" s="7"/>
      <c r="I238" s="7"/>
      <c r="J238" s="12"/>
      <c r="K238" s="7">
        <f>авг.24!K238+сен.24!H238-сен.24!G238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7.33</v>
      </c>
      <c r="G239" s="7">
        <f t="shared" si="7"/>
        <v>0</v>
      </c>
      <c r="H239" s="7"/>
      <c r="I239" s="7"/>
      <c r="J239" s="12"/>
      <c r="K239" s="7">
        <f>авг.24!K239+сен.24!H239-сен.24!G239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7.33</v>
      </c>
      <c r="G240" s="7">
        <f t="shared" si="7"/>
        <v>0</v>
      </c>
      <c r="H240" s="7"/>
      <c r="I240" s="7"/>
      <c r="J240" s="12"/>
      <c r="K240" s="7">
        <f>авг.24!K240+сен.24!H240-сен.24!G240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7.33</v>
      </c>
      <c r="G241" s="7">
        <f t="shared" si="7"/>
        <v>0</v>
      </c>
      <c r="H241" s="7"/>
      <c r="I241" s="7"/>
      <c r="J241" s="12"/>
      <c r="K241" s="7">
        <f>авг.24!K241+сен.24!H241-сен.24!G241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7.33</v>
      </c>
      <c r="G242" s="7">
        <f t="shared" si="7"/>
        <v>0</v>
      </c>
      <c r="H242" s="7"/>
      <c r="I242" s="7"/>
      <c r="J242" s="12"/>
      <c r="K242" s="7">
        <f>авг.24!K242+сен.24!H242-сен.24!G242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7.33</v>
      </c>
      <c r="G243" s="7">
        <f t="shared" si="7"/>
        <v>0</v>
      </c>
      <c r="H243" s="7"/>
      <c r="I243" s="7"/>
      <c r="J243" s="12"/>
      <c r="K243" s="7">
        <f>авг.24!K243+сен.24!H243-сен.24!G243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7.33</v>
      </c>
      <c r="G244" s="7">
        <f t="shared" si="7"/>
        <v>0</v>
      </c>
      <c r="H244" s="7"/>
      <c r="I244" s="7"/>
      <c r="J244" s="12"/>
      <c r="K244" s="7">
        <f>авг.24!K244+сен.24!H244-сен.24!G244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7.33</v>
      </c>
      <c r="G245" s="7">
        <f t="shared" si="7"/>
        <v>0</v>
      </c>
      <c r="H245" s="7"/>
      <c r="I245" s="7"/>
      <c r="J245" s="12"/>
      <c r="K245" s="7">
        <f>авг.24!K245+сен.24!H245-сен.24!G245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7.33</v>
      </c>
      <c r="G246" s="7">
        <f t="shared" si="7"/>
        <v>0</v>
      </c>
      <c r="H246" s="7"/>
      <c r="I246" s="7"/>
      <c r="J246" s="12"/>
      <c r="K246" s="7">
        <f>авг.24!K246+сен.24!H246-сен.24!G246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7.33</v>
      </c>
      <c r="G247" s="7">
        <f t="shared" si="7"/>
        <v>0</v>
      </c>
      <c r="H247" s="7"/>
      <c r="I247" s="7"/>
      <c r="J247" s="12"/>
      <c r="K247" s="7">
        <f>авг.24!K247+сен.24!H247-сен.24!G247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7.33</v>
      </c>
      <c r="G248" s="7">
        <f t="shared" si="7"/>
        <v>0</v>
      </c>
      <c r="H248" s="7"/>
      <c r="I248" s="7"/>
      <c r="J248" s="12"/>
      <c r="K248" s="7">
        <f>авг.24!K248+сен.24!H248-сен.24!G248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7.33</v>
      </c>
      <c r="G249" s="7">
        <f t="shared" si="7"/>
        <v>0</v>
      </c>
      <c r="H249" s="7"/>
      <c r="I249" s="7"/>
      <c r="J249" s="12"/>
      <c r="K249" s="7">
        <f>авг.24!K249+сен.24!H249-сен.24!G249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7.33</v>
      </c>
      <c r="G250" s="7">
        <f t="shared" si="7"/>
        <v>0</v>
      </c>
      <c r="H250" s="7"/>
      <c r="I250" s="7"/>
      <c r="J250" s="12"/>
      <c r="K250" s="7">
        <f>авг.24!K250+сен.24!H250-сен.24!G250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7.33</v>
      </c>
      <c r="G251" s="7">
        <f t="shared" si="7"/>
        <v>0</v>
      </c>
      <c r="H251" s="7"/>
      <c r="I251" s="7"/>
      <c r="J251" s="12"/>
      <c r="K251" s="7">
        <f>авг.24!K251+сен.24!H251-сен.24!G251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7.33</v>
      </c>
      <c r="G252" s="7">
        <f t="shared" si="7"/>
        <v>0</v>
      </c>
      <c r="H252" s="7"/>
      <c r="I252" s="7"/>
      <c r="J252" s="12"/>
      <c r="K252" s="7">
        <f>авг.24!K252+сен.24!H252-сен.24!G252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7.33</v>
      </c>
      <c r="G253" s="7">
        <f t="shared" si="7"/>
        <v>0</v>
      </c>
      <c r="H253" s="7"/>
      <c r="I253" s="7"/>
      <c r="J253" s="12"/>
      <c r="K253" s="7">
        <f>авг.24!K253+сен.24!H253-сен.24!G253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7.33</v>
      </c>
      <c r="G254" s="7">
        <f t="shared" si="7"/>
        <v>0</v>
      </c>
      <c r="H254" s="7"/>
      <c r="I254" s="7"/>
      <c r="J254" s="12"/>
      <c r="K254" s="7">
        <f>авг.24!K254+сен.24!H254-сен.24!G254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7.33</v>
      </c>
      <c r="G255" s="7">
        <f t="shared" si="7"/>
        <v>0</v>
      </c>
      <c r="H255" s="7"/>
      <c r="I255" s="7"/>
      <c r="J255" s="12"/>
      <c r="K255" s="7">
        <f>авг.24!K255+сен.24!H255-сен.24!G255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7.33</v>
      </c>
      <c r="G256" s="7">
        <f t="shared" si="7"/>
        <v>0</v>
      </c>
      <c r="H256" s="7"/>
      <c r="I256" s="7"/>
      <c r="J256" s="12"/>
      <c r="K256" s="7">
        <f>авг.24!K256+сен.24!H256-сен.24!G256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7.33</v>
      </c>
      <c r="G257" s="7">
        <f t="shared" si="7"/>
        <v>0</v>
      </c>
      <c r="H257" s="7"/>
      <c r="I257" s="7"/>
      <c r="J257" s="12"/>
      <c r="K257" s="7">
        <f>авг.24!K257+сен.24!H257-сен.24!G257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7.33</v>
      </c>
      <c r="G258" s="7">
        <f t="shared" si="7"/>
        <v>0</v>
      </c>
      <c r="H258" s="7"/>
      <c r="I258" s="7"/>
      <c r="J258" s="12"/>
      <c r="K258" s="7">
        <f>авг.24!K258+сен.24!H258-сен.24!G258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7.33</v>
      </c>
      <c r="G259" s="7">
        <f t="shared" si="7"/>
        <v>0</v>
      </c>
      <c r="H259" s="7"/>
      <c r="I259" s="7"/>
      <c r="J259" s="12"/>
      <c r="K259" s="7">
        <f>авг.24!K259+сен.24!H259-сен.24!G259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7.33</v>
      </c>
      <c r="G260" s="7">
        <f t="shared" si="7"/>
        <v>0</v>
      </c>
      <c r="H260" s="7"/>
      <c r="I260" s="7"/>
      <c r="J260" s="12"/>
      <c r="K260" s="7">
        <f>авг.24!K260+сен.24!H260-сен.24!G260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7.33</v>
      </c>
      <c r="G261" s="7">
        <f t="shared" si="7"/>
        <v>0</v>
      </c>
      <c r="H261" s="7"/>
      <c r="I261" s="7"/>
      <c r="J261" s="12"/>
      <c r="K261" s="7">
        <f>авг.24!K261+сен.24!H261-сен.24!G261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7.33</v>
      </c>
      <c r="G262" s="7">
        <f t="shared" si="7"/>
        <v>0</v>
      </c>
      <c r="H262" s="7"/>
      <c r="I262" s="7"/>
      <c r="J262" s="12"/>
      <c r="K262" s="7">
        <f>авг.24!K262+сен.24!H262-сен.24!G262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7.33</v>
      </c>
      <c r="G263" s="7">
        <f t="shared" si="7"/>
        <v>0</v>
      </c>
      <c r="H263" s="7"/>
      <c r="I263" s="7"/>
      <c r="J263" s="12"/>
      <c r="K263" s="7">
        <f>авг.24!K263+сен.24!H263-сен.24!G263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7.33</v>
      </c>
      <c r="G264" s="7">
        <f t="shared" si="7"/>
        <v>0</v>
      </c>
      <c r="H264" s="7"/>
      <c r="I264" s="7"/>
      <c r="J264" s="12"/>
      <c r="K264" s="7">
        <f>авг.24!K264+сен.24!H264-сен.24!G264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ref="E265:E307" si="8">SUM(D265-C265)</f>
        <v>0</v>
      </c>
      <c r="F265" s="7">
        <v>7.33</v>
      </c>
      <c r="G265" s="7">
        <f t="shared" ref="G265:G307" si="9">SUM(E265*F265)</f>
        <v>0</v>
      </c>
      <c r="H265" s="7"/>
      <c r="I265" s="7"/>
      <c r="J265" s="12"/>
      <c r="K265" s="7">
        <f>авг.24!K265+сен.24!H265-сен.24!G265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8"/>
        <v>0</v>
      </c>
      <c r="F266" s="7">
        <v>7.33</v>
      </c>
      <c r="G266" s="7">
        <f t="shared" si="9"/>
        <v>0</v>
      </c>
      <c r="H266" s="7"/>
      <c r="I266" s="7"/>
      <c r="J266" s="12"/>
      <c r="K266" s="7">
        <f>авг.24!K266+сен.24!H266-сен.24!G266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si="8"/>
        <v>0</v>
      </c>
      <c r="F267" s="7">
        <v>7.33</v>
      </c>
      <c r="G267" s="7">
        <f t="shared" si="9"/>
        <v>0</v>
      </c>
      <c r="H267" s="7"/>
      <c r="I267" s="7"/>
      <c r="J267" s="12"/>
      <c r="K267" s="7">
        <f>авг.24!K267+сен.24!H267-сен.24!G267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7.33</v>
      </c>
      <c r="G268" s="7">
        <f t="shared" si="9"/>
        <v>0</v>
      </c>
      <c r="H268" s="7"/>
      <c r="I268" s="7"/>
      <c r="J268" s="12"/>
      <c r="K268" s="7">
        <f>авг.24!K268+сен.24!H268-сен.24!G268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7.33</v>
      </c>
      <c r="G269" s="7">
        <f t="shared" si="9"/>
        <v>0</v>
      </c>
      <c r="H269" s="7"/>
      <c r="I269" s="7"/>
      <c r="J269" s="12"/>
      <c r="K269" s="7">
        <f>авг.24!K269+сен.24!H269-сен.24!G269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7.33</v>
      </c>
      <c r="G270" s="7">
        <f t="shared" si="9"/>
        <v>0</v>
      </c>
      <c r="H270" s="7"/>
      <c r="I270" s="7"/>
      <c r="J270" s="12"/>
      <c r="K270" s="7">
        <f>авг.24!K270+сен.24!H270-сен.24!G270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7.33</v>
      </c>
      <c r="G271" s="7">
        <f t="shared" si="9"/>
        <v>0</v>
      </c>
      <c r="H271" s="7"/>
      <c r="I271" s="7"/>
      <c r="J271" s="12"/>
      <c r="K271" s="7">
        <f>авг.24!K271+сен.24!H271-сен.24!G271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7.33</v>
      </c>
      <c r="G272" s="7">
        <f t="shared" si="9"/>
        <v>0</v>
      </c>
      <c r="H272" s="7"/>
      <c r="I272" s="7"/>
      <c r="J272" s="12"/>
      <c r="K272" s="7">
        <f>авг.24!K272+сен.24!H272-сен.24!G272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7.33</v>
      </c>
      <c r="G273" s="7">
        <f t="shared" si="9"/>
        <v>0</v>
      </c>
      <c r="H273" s="7"/>
      <c r="I273" s="7"/>
      <c r="J273" s="12"/>
      <c r="K273" s="7">
        <f>авг.24!K273+сен.24!H273-сен.24!G273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7.33</v>
      </c>
      <c r="G274" s="7">
        <f t="shared" si="9"/>
        <v>0</v>
      </c>
      <c r="H274" s="7"/>
      <c r="I274" s="7"/>
      <c r="J274" s="12"/>
      <c r="K274" s="7">
        <f>авг.24!K274+сен.24!H274-сен.24!G274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7.33</v>
      </c>
      <c r="G275" s="7">
        <f t="shared" si="9"/>
        <v>0</v>
      </c>
      <c r="H275" s="7"/>
      <c r="I275" s="7"/>
      <c r="J275" s="12"/>
      <c r="K275" s="7">
        <f>авг.24!K275+сен.24!H275-сен.24!G275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7.33</v>
      </c>
      <c r="G276" s="7">
        <f t="shared" si="9"/>
        <v>0</v>
      </c>
      <c r="H276" s="7"/>
      <c r="I276" s="7"/>
      <c r="J276" s="12"/>
      <c r="K276" s="7">
        <f>авг.24!K276+сен.24!H276-сен.24!G276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7.33</v>
      </c>
      <c r="G277" s="7">
        <f t="shared" si="9"/>
        <v>0</v>
      </c>
      <c r="H277" s="7"/>
      <c r="I277" s="7"/>
      <c r="J277" s="12"/>
      <c r="K277" s="7">
        <f>авг.24!K277+сен.24!H277-сен.24!G277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7.33</v>
      </c>
      <c r="G278" s="7">
        <f t="shared" si="9"/>
        <v>0</v>
      </c>
      <c r="H278" s="7"/>
      <c r="I278" s="7"/>
      <c r="J278" s="12"/>
      <c r="K278" s="7">
        <f>авг.24!K278+сен.24!H278-сен.24!G278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7.33</v>
      </c>
      <c r="G279" s="7">
        <f t="shared" si="9"/>
        <v>0</v>
      </c>
      <c r="H279" s="7"/>
      <c r="I279" s="7"/>
      <c r="J279" s="12"/>
      <c r="K279" s="7">
        <f>авг.24!K279+сен.24!H279-сен.24!G279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7.33</v>
      </c>
      <c r="G280" s="7">
        <f t="shared" si="9"/>
        <v>0</v>
      </c>
      <c r="H280" s="7"/>
      <c r="I280" s="7"/>
      <c r="J280" s="12"/>
      <c r="K280" s="7">
        <f>авг.24!K280+сен.24!H280-сен.24!G280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7.33</v>
      </c>
      <c r="G281" s="7">
        <f t="shared" si="9"/>
        <v>0</v>
      </c>
      <c r="H281" s="7"/>
      <c r="I281" s="7"/>
      <c r="J281" s="12"/>
      <c r="K281" s="7">
        <f>авг.24!K281+сен.24!H281-сен.24!G281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7.33</v>
      </c>
      <c r="G282" s="7">
        <f t="shared" si="9"/>
        <v>0</v>
      </c>
      <c r="H282" s="7"/>
      <c r="I282" s="7"/>
      <c r="J282" s="12"/>
      <c r="K282" s="7">
        <f>авг.24!K282+сен.24!H282-сен.24!G282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7.33</v>
      </c>
      <c r="G283" s="7">
        <f t="shared" si="9"/>
        <v>0</v>
      </c>
      <c r="H283" s="7"/>
      <c r="I283" s="7"/>
      <c r="J283" s="12"/>
      <c r="K283" s="7">
        <f>авг.24!K283+сен.24!H283-сен.24!G283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7.33</v>
      </c>
      <c r="G284" s="7">
        <f t="shared" si="9"/>
        <v>0</v>
      </c>
      <c r="H284" s="7"/>
      <c r="I284" s="7"/>
      <c r="J284" s="12"/>
      <c r="K284" s="7">
        <f>авг.24!K284+сен.24!H284-сен.24!G284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7.33</v>
      </c>
      <c r="G285" s="7">
        <f t="shared" si="9"/>
        <v>0</v>
      </c>
      <c r="H285" s="7"/>
      <c r="I285" s="7"/>
      <c r="J285" s="12"/>
      <c r="K285" s="7">
        <f>авг.24!K285+сен.24!H285-сен.24!G285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7.33</v>
      </c>
      <c r="G286" s="7">
        <f t="shared" si="9"/>
        <v>0</v>
      </c>
      <c r="H286" s="7"/>
      <c r="I286" s="7"/>
      <c r="J286" s="12"/>
      <c r="K286" s="7">
        <f>авг.24!K286+сен.24!H286-сен.24!G286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7.33</v>
      </c>
      <c r="G287" s="7">
        <f t="shared" si="9"/>
        <v>0</v>
      </c>
      <c r="H287" s="7"/>
      <c r="I287" s="7"/>
      <c r="J287" s="12"/>
      <c r="K287" s="7">
        <f>авг.24!K287+сен.24!H287-сен.24!G287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7.33</v>
      </c>
      <c r="G288" s="7">
        <f t="shared" si="9"/>
        <v>0</v>
      </c>
      <c r="H288" s="7"/>
      <c r="I288" s="7"/>
      <c r="J288" s="12"/>
      <c r="K288" s="7">
        <f>авг.24!K288+сен.24!H288-сен.24!G288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7.33</v>
      </c>
      <c r="G289" s="7">
        <f t="shared" si="9"/>
        <v>0</v>
      </c>
      <c r="H289" s="7"/>
      <c r="I289" s="7"/>
      <c r="J289" s="12"/>
      <c r="K289" s="7">
        <f>авг.24!K289+сен.24!H289-сен.24!G289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7.33</v>
      </c>
      <c r="G290" s="7">
        <f t="shared" si="9"/>
        <v>0</v>
      </c>
      <c r="H290" s="7"/>
      <c r="I290" s="7"/>
      <c r="J290" s="12"/>
      <c r="K290" s="7">
        <f>авг.24!K290+сен.24!H290-сен.24!G290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7.33</v>
      </c>
      <c r="G291" s="7">
        <f t="shared" si="9"/>
        <v>0</v>
      </c>
      <c r="H291" s="7"/>
      <c r="I291" s="7"/>
      <c r="J291" s="12"/>
      <c r="K291" s="7">
        <f>авг.24!K291+сен.24!H291-сен.24!G291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7.33</v>
      </c>
      <c r="G292" s="7">
        <f t="shared" si="9"/>
        <v>0</v>
      </c>
      <c r="H292" s="7"/>
      <c r="I292" s="7"/>
      <c r="J292" s="12"/>
      <c r="K292" s="7">
        <f>авг.24!K292+сен.24!H292-сен.24!G292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7.33</v>
      </c>
      <c r="G293" s="7">
        <f t="shared" si="9"/>
        <v>0</v>
      </c>
      <c r="H293" s="7"/>
      <c r="I293" s="7"/>
      <c r="J293" s="12"/>
      <c r="K293" s="7">
        <f>авг.24!K293+сен.24!H293-сен.24!G293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7.33</v>
      </c>
      <c r="G294" s="7">
        <f t="shared" si="9"/>
        <v>0</v>
      </c>
      <c r="H294" s="7"/>
      <c r="I294" s="7"/>
      <c r="J294" s="12"/>
      <c r="K294" s="7">
        <f>авг.24!K294+сен.24!H294-сен.24!G294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7.33</v>
      </c>
      <c r="G295" s="7">
        <f t="shared" si="9"/>
        <v>0</v>
      </c>
      <c r="H295" s="7"/>
      <c r="I295" s="7"/>
      <c r="J295" s="12"/>
      <c r="K295" s="7">
        <f>авг.24!K295+сен.24!H295-сен.24!G295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7.33</v>
      </c>
      <c r="G296" s="7">
        <f t="shared" si="9"/>
        <v>0</v>
      </c>
      <c r="H296" s="7"/>
      <c r="I296" s="7"/>
      <c r="J296" s="12"/>
      <c r="K296" s="7">
        <f>авг.24!K296+сен.24!H296-сен.24!G296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7.33</v>
      </c>
      <c r="G297" s="7">
        <f t="shared" si="9"/>
        <v>0</v>
      </c>
      <c r="H297" s="7"/>
      <c r="I297" s="7"/>
      <c r="J297" s="12"/>
      <c r="K297" s="7">
        <f>авг.24!K297+сен.24!H297-сен.24!G297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7.33</v>
      </c>
      <c r="G298" s="7">
        <f t="shared" si="9"/>
        <v>0</v>
      </c>
      <c r="H298" s="7"/>
      <c r="I298" s="7"/>
      <c r="J298" s="12"/>
      <c r="K298" s="7">
        <f>авг.24!K298+сен.24!H298-сен.24!G298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7.33</v>
      </c>
      <c r="G299" s="7">
        <f t="shared" si="9"/>
        <v>0</v>
      </c>
      <c r="H299" s="7"/>
      <c r="I299" s="7"/>
      <c r="J299" s="12"/>
      <c r="K299" s="7">
        <f>авг.24!K299+сен.24!H299-сен.24!G299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7.33</v>
      </c>
      <c r="G300" s="7">
        <f t="shared" si="9"/>
        <v>0</v>
      </c>
      <c r="H300" s="7"/>
      <c r="I300" s="7"/>
      <c r="J300" s="12"/>
      <c r="K300" s="7">
        <f>авг.24!K300+сен.24!H300-сен.24!G300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7.33</v>
      </c>
      <c r="G301" s="7">
        <f t="shared" si="9"/>
        <v>0</v>
      </c>
      <c r="H301" s="7"/>
      <c r="I301" s="7"/>
      <c r="J301" s="12"/>
      <c r="K301" s="7">
        <f>авг.24!K301+сен.24!H301-сен.24!G301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7.33</v>
      </c>
      <c r="G302" s="7">
        <f t="shared" si="9"/>
        <v>0</v>
      </c>
      <c r="H302" s="7"/>
      <c r="I302" s="7"/>
      <c r="J302" s="12"/>
      <c r="K302" s="7">
        <f>авг.24!K302+сен.24!H302-сен.24!G302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7.33</v>
      </c>
      <c r="G303" s="7">
        <f t="shared" si="9"/>
        <v>0</v>
      </c>
      <c r="H303" s="7"/>
      <c r="I303" s="7"/>
      <c r="J303" s="12"/>
      <c r="K303" s="7">
        <f>авг.24!K303+сен.24!H303-сен.24!G303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7.33</v>
      </c>
      <c r="G304" s="7">
        <f t="shared" si="9"/>
        <v>0</v>
      </c>
      <c r="H304" s="7"/>
      <c r="I304" s="7"/>
      <c r="J304" s="12"/>
      <c r="K304" s="7">
        <f>авг.24!K304+сен.24!H304-сен.24!G304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7.33</v>
      </c>
      <c r="G305" s="7">
        <f t="shared" si="9"/>
        <v>0</v>
      </c>
      <c r="H305" s="7"/>
      <c r="I305" s="7"/>
      <c r="J305" s="12"/>
      <c r="K305" s="7">
        <f>авг.24!K305+сен.24!H305-сен.24!G305</f>
        <v>0</v>
      </c>
    </row>
    <row r="306" spans="1:11" x14ac:dyDescent="0.25">
      <c r="A306" s="4" t="s">
        <v>22</v>
      </c>
      <c r="B306" s="12"/>
      <c r="C306" s="34">
        <v>2169</v>
      </c>
      <c r="D306" s="34">
        <v>2196</v>
      </c>
      <c r="E306" s="7">
        <f t="shared" si="8"/>
        <v>27</v>
      </c>
      <c r="F306" s="12"/>
      <c r="G306" s="7">
        <f t="shared" si="9"/>
        <v>0</v>
      </c>
      <c r="H306" s="7"/>
      <c r="I306" s="36"/>
      <c r="J306" s="36"/>
      <c r="K306" s="12"/>
    </row>
    <row r="307" spans="1:11" x14ac:dyDescent="0.25">
      <c r="A307" s="13" t="s">
        <v>23</v>
      </c>
      <c r="B307" s="12"/>
      <c r="C307" s="34"/>
      <c r="D307" s="34"/>
      <c r="E307" s="7">
        <f t="shared" si="8"/>
        <v>0</v>
      </c>
      <c r="F307" s="12"/>
      <c r="G307" s="7">
        <f t="shared" si="9"/>
        <v>0</v>
      </c>
      <c r="H307" s="36"/>
      <c r="I307" s="36"/>
      <c r="J307" s="36"/>
      <c r="K307" s="12"/>
    </row>
  </sheetData>
  <autoFilter ref="A6:K7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5">
    <cfRule type="cellIs" dxfId="3" priority="1" operator="lessThan">
      <formula>-0.1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K307"/>
  <sheetViews>
    <sheetView workbookViewId="0">
      <selection activeCell="F7" sqref="F7:F307"/>
    </sheetView>
  </sheetViews>
  <sheetFormatPr defaultRowHeight="15" x14ac:dyDescent="0.25"/>
  <cols>
    <col min="1" max="1" width="20.42578125" customWidth="1"/>
    <col min="4" max="4" width="9.42578125" bestFit="1" customWidth="1"/>
    <col min="7" max="7" width="11.28515625" customWidth="1"/>
    <col min="8" max="8" width="13.7109375" customWidth="1"/>
    <col min="9" max="9" width="11.140625" style="1" customWidth="1"/>
    <col min="10" max="10" width="14.5703125" customWidth="1"/>
    <col min="11" max="11" width="10.28515625" bestFit="1" customWidth="1"/>
  </cols>
  <sheetData>
    <row r="1" spans="1:11" x14ac:dyDescent="0.25">
      <c r="A1" s="90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143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7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6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6"/>
      <c r="J6" s="95"/>
      <c r="K6" s="95"/>
    </row>
    <row r="7" spans="1:11" x14ac:dyDescent="0.25">
      <c r="A7" s="14" t="s">
        <v>21</v>
      </c>
      <c r="B7" s="14">
        <v>0</v>
      </c>
      <c r="C7" s="7">
        <v>20328</v>
      </c>
      <c r="D7" s="7">
        <v>20504</v>
      </c>
      <c r="E7" s="7">
        <f>SUM(D7-C7)</f>
        <v>176</v>
      </c>
      <c r="F7" s="7">
        <v>0</v>
      </c>
      <c r="G7" s="7">
        <f>SUM(F7*E7)</f>
        <v>0</v>
      </c>
      <c r="H7" s="7"/>
      <c r="I7" s="7"/>
      <c r="J7" s="12"/>
      <c r="K7" s="7">
        <f>сен.24!K7+окт.24!H7-окт.24!G7</f>
        <v>0</v>
      </c>
    </row>
    <row r="8" spans="1:11" x14ac:dyDescent="0.25">
      <c r="A8" s="37"/>
      <c r="B8" s="14">
        <v>1</v>
      </c>
      <c r="C8" s="7">
        <v>11111</v>
      </c>
      <c r="D8" s="7">
        <v>11111</v>
      </c>
      <c r="E8" s="7">
        <f t="shared" ref="E8:E71" si="0">SUM(D8-C8)</f>
        <v>0</v>
      </c>
      <c r="F8" s="7">
        <v>7.33</v>
      </c>
      <c r="G8" s="7">
        <f t="shared" ref="G8:G71" si="1">SUM(F8*E8)</f>
        <v>0</v>
      </c>
      <c r="H8" s="8"/>
      <c r="I8" s="7"/>
      <c r="J8" s="9"/>
      <c r="K8" s="7">
        <f>сен.24!K8+окт.24!H8-окт.24!G8</f>
        <v>-6120.1399999999994</v>
      </c>
    </row>
    <row r="9" spans="1:11" x14ac:dyDescent="0.25">
      <c r="A9" s="4"/>
      <c r="B9" s="14">
        <v>2</v>
      </c>
      <c r="C9" s="7">
        <v>15021</v>
      </c>
      <c r="D9" s="7">
        <v>15172</v>
      </c>
      <c r="E9" s="7">
        <f t="shared" si="0"/>
        <v>151</v>
      </c>
      <c r="F9" s="7">
        <v>7.33</v>
      </c>
      <c r="G9" s="7">
        <f t="shared" si="1"/>
        <v>1106.83</v>
      </c>
      <c r="H9" s="8">
        <v>1253.43</v>
      </c>
      <c r="I9" s="7">
        <v>170901</v>
      </c>
      <c r="J9" s="9">
        <v>45573</v>
      </c>
      <c r="K9" s="7">
        <f>сен.24!K9+окт.24!H9-окт.24!G9</f>
        <v>564.45000000000073</v>
      </c>
    </row>
    <row r="10" spans="1:11" x14ac:dyDescent="0.25">
      <c r="A10" s="13"/>
      <c r="B10" s="14">
        <v>3</v>
      </c>
      <c r="C10" s="7"/>
      <c r="D10" s="7"/>
      <c r="E10" s="7">
        <f t="shared" si="0"/>
        <v>0</v>
      </c>
      <c r="F10" s="7">
        <v>7.33</v>
      </c>
      <c r="G10" s="7">
        <f t="shared" si="1"/>
        <v>0</v>
      </c>
      <c r="H10" s="8"/>
      <c r="I10" s="7"/>
      <c r="J10" s="12"/>
      <c r="K10" s="7">
        <f>сен.24!K10+окт.24!H10-окт.24!G10</f>
        <v>0</v>
      </c>
    </row>
    <row r="11" spans="1:11" x14ac:dyDescent="0.25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сен.24!K11+окт.24!H11-окт.24!G11</f>
        <v>0</v>
      </c>
    </row>
    <row r="12" spans="1:11" x14ac:dyDescent="0.25">
      <c r="A12" s="13"/>
      <c r="B12" s="14">
        <v>5</v>
      </c>
      <c r="C12" s="7">
        <v>10492</v>
      </c>
      <c r="D12" s="7">
        <v>10820</v>
      </c>
      <c r="E12" s="7">
        <f t="shared" si="0"/>
        <v>328</v>
      </c>
      <c r="F12" s="7">
        <v>7.33</v>
      </c>
      <c r="G12" s="7">
        <f t="shared" si="1"/>
        <v>2404.2400000000002</v>
      </c>
      <c r="H12" s="8">
        <v>3000</v>
      </c>
      <c r="I12" s="7">
        <v>88348</v>
      </c>
      <c r="J12" s="9">
        <v>45579</v>
      </c>
      <c r="K12" s="7">
        <f>сен.24!K12+окт.24!H12-окт.24!G12</f>
        <v>-1207.2199999999991</v>
      </c>
    </row>
    <row r="13" spans="1:11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сен.24!K13+окт.24!H13-окт.24!G13</f>
        <v>0</v>
      </c>
    </row>
    <row r="14" spans="1:11" x14ac:dyDescent="0.25">
      <c r="A14" s="13"/>
      <c r="B14" s="14">
        <v>7</v>
      </c>
      <c r="C14" s="7">
        <v>14849</v>
      </c>
      <c r="D14" s="7">
        <v>15203</v>
      </c>
      <c r="E14" s="7">
        <f t="shared" si="0"/>
        <v>354</v>
      </c>
      <c r="F14" s="7">
        <v>7.33</v>
      </c>
      <c r="G14" s="7">
        <f t="shared" si="1"/>
        <v>2594.8200000000002</v>
      </c>
      <c r="H14" s="8">
        <v>18000</v>
      </c>
      <c r="I14" s="7">
        <v>61020</v>
      </c>
      <c r="J14" s="9">
        <v>45574</v>
      </c>
      <c r="K14" s="7">
        <f>сен.24!K14+окт.24!H14-окт.24!G14</f>
        <v>4544.7999999999975</v>
      </c>
    </row>
    <row r="15" spans="1:11" x14ac:dyDescent="0.25">
      <c r="A15" s="13"/>
      <c r="B15" s="14">
        <v>8</v>
      </c>
      <c r="C15" s="7"/>
      <c r="D15" s="7"/>
      <c r="E15" s="7">
        <f t="shared" si="0"/>
        <v>0</v>
      </c>
      <c r="F15" s="7">
        <v>7.33</v>
      </c>
      <c r="G15" s="7">
        <f t="shared" si="1"/>
        <v>0</v>
      </c>
      <c r="H15" s="8"/>
      <c r="I15" s="7"/>
      <c r="J15" s="12"/>
      <c r="K15" s="7">
        <f>сен.24!K15+окт.24!H15-окт.24!G15</f>
        <v>0</v>
      </c>
    </row>
    <row r="16" spans="1:11" x14ac:dyDescent="0.25">
      <c r="A16" s="13"/>
      <c r="B16" s="14">
        <v>9</v>
      </c>
      <c r="C16" s="7"/>
      <c r="D16" s="7"/>
      <c r="E16" s="7">
        <f t="shared" si="0"/>
        <v>0</v>
      </c>
      <c r="F16" s="7">
        <v>7.33</v>
      </c>
      <c r="G16" s="7">
        <f t="shared" si="1"/>
        <v>0</v>
      </c>
      <c r="H16" s="8"/>
      <c r="I16" s="7"/>
      <c r="J16" s="9"/>
      <c r="K16" s="7">
        <f>сен.24!K16+окт.24!H16-окт.24!G16</f>
        <v>0</v>
      </c>
    </row>
    <row r="17" spans="1:11" x14ac:dyDescent="0.25">
      <c r="A17" s="13"/>
      <c r="B17" s="14">
        <v>10</v>
      </c>
      <c r="C17" s="7">
        <v>3</v>
      </c>
      <c r="D17" s="7">
        <v>3</v>
      </c>
      <c r="E17" s="7">
        <f t="shared" si="0"/>
        <v>0</v>
      </c>
      <c r="F17" s="7">
        <v>7.33</v>
      </c>
      <c r="G17" s="7">
        <f t="shared" si="1"/>
        <v>0</v>
      </c>
      <c r="H17" s="8"/>
      <c r="I17" s="7"/>
      <c r="J17" s="12"/>
      <c r="K17" s="7">
        <f>сен.24!K17+окт.24!H17-окт.24!G17</f>
        <v>14.66</v>
      </c>
    </row>
    <row r="18" spans="1:11" x14ac:dyDescent="0.25">
      <c r="A18" s="13"/>
      <c r="B18" s="14">
        <v>11</v>
      </c>
      <c r="C18" s="7">
        <v>5965</v>
      </c>
      <c r="D18" s="7">
        <v>6053</v>
      </c>
      <c r="E18" s="7">
        <f t="shared" si="0"/>
        <v>88</v>
      </c>
      <c r="F18" s="7">
        <v>7.33</v>
      </c>
      <c r="G18" s="7">
        <f t="shared" si="1"/>
        <v>645.04</v>
      </c>
      <c r="H18" s="8"/>
      <c r="I18" s="7"/>
      <c r="J18" s="9"/>
      <c r="K18" s="7">
        <f>сен.24!K18+окт.24!H18-окт.24!G18</f>
        <v>2007.4</v>
      </c>
    </row>
    <row r="19" spans="1:1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сен.24!K19+окт.24!H19-окт.24!G19</f>
        <v>0</v>
      </c>
    </row>
    <row r="20" spans="1:1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сен.24!K20+окт.24!H20-окт.24!G20</f>
        <v>0</v>
      </c>
    </row>
    <row r="21" spans="1:1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сен.24!K21+окт.24!H21-окт.24!G21</f>
        <v>0</v>
      </c>
    </row>
    <row r="22" spans="1:11" x14ac:dyDescent="0.25">
      <c r="A22" s="13"/>
      <c r="B22" s="14">
        <v>15</v>
      </c>
      <c r="C22" s="7">
        <v>34</v>
      </c>
      <c r="D22" s="7">
        <v>35</v>
      </c>
      <c r="E22" s="7">
        <f t="shared" si="0"/>
        <v>1</v>
      </c>
      <c r="F22" s="7">
        <v>7.33</v>
      </c>
      <c r="G22" s="7">
        <f t="shared" si="1"/>
        <v>7.33</v>
      </c>
      <c r="H22" s="8"/>
      <c r="I22" s="7"/>
      <c r="J22" s="12"/>
      <c r="K22" s="7">
        <f>сен.24!K22+окт.24!H22-окт.24!G22</f>
        <v>399.86000000000007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7.33</v>
      </c>
      <c r="G23" s="7">
        <f t="shared" si="1"/>
        <v>0</v>
      </c>
      <c r="H23" s="8"/>
      <c r="I23" s="7"/>
      <c r="J23" s="9"/>
      <c r="K23" s="7">
        <f>сен.24!K23+окт.24!H23-окт.24!G23</f>
        <v>0</v>
      </c>
    </row>
    <row r="24" spans="1:1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сен.24!K24+окт.24!H24-окт.24!G24</f>
        <v>0</v>
      </c>
    </row>
    <row r="25" spans="1:1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сен.24!K25+окт.24!H25-окт.24!G25</f>
        <v>0</v>
      </c>
    </row>
    <row r="26" spans="1:1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сен.24!K26+окт.24!H26-окт.24!G26</f>
        <v>0</v>
      </c>
    </row>
    <row r="27" spans="1:11" x14ac:dyDescent="0.25">
      <c r="A27" s="13"/>
      <c r="B27" s="14">
        <v>20</v>
      </c>
      <c r="C27" s="7"/>
      <c r="D27" s="7"/>
      <c r="E27" s="7">
        <f t="shared" si="0"/>
        <v>0</v>
      </c>
      <c r="F27" s="7">
        <v>7.33</v>
      </c>
      <c r="G27" s="7">
        <f t="shared" si="1"/>
        <v>0</v>
      </c>
      <c r="H27" s="8"/>
      <c r="I27" s="7"/>
      <c r="J27" s="9"/>
      <c r="K27" s="7">
        <f>сен.24!K27+окт.24!H27-окт.24!G27</f>
        <v>0</v>
      </c>
    </row>
    <row r="28" spans="1:1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сен.24!K28+окт.24!H28-окт.24!G28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7.33</v>
      </c>
      <c r="G29" s="7">
        <f t="shared" si="1"/>
        <v>0</v>
      </c>
      <c r="H29" s="11"/>
      <c r="I29" s="7"/>
      <c r="J29" s="12"/>
      <c r="K29" s="7">
        <f>сен.24!K29+окт.24!H29-окт.24!G29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7.33</v>
      </c>
      <c r="G30" s="7">
        <f t="shared" si="1"/>
        <v>0</v>
      </c>
      <c r="H30" s="12"/>
      <c r="I30" s="7"/>
      <c r="J30" s="12"/>
      <c r="K30" s="7">
        <f>сен.24!K30+окт.24!H30-окт.24!G30</f>
        <v>0</v>
      </c>
    </row>
    <row r="31" spans="1:11" x14ac:dyDescent="0.25">
      <c r="A31" s="13"/>
      <c r="B31" s="14">
        <v>24</v>
      </c>
      <c r="C31" s="7">
        <v>832</v>
      </c>
      <c r="D31" s="7">
        <v>903</v>
      </c>
      <c r="E31" s="7">
        <f t="shared" si="0"/>
        <v>71</v>
      </c>
      <c r="F31" s="7">
        <v>7.33</v>
      </c>
      <c r="G31" s="7">
        <f t="shared" si="1"/>
        <v>520.42999999999995</v>
      </c>
      <c r="H31" s="12"/>
      <c r="I31" s="7"/>
      <c r="J31" s="9"/>
      <c r="K31" s="7">
        <f>сен.24!K31+окт.24!H31-окт.24!G31</f>
        <v>-407.43999999999983</v>
      </c>
    </row>
    <row r="32" spans="1:11" x14ac:dyDescent="0.25">
      <c r="A32" s="13"/>
      <c r="B32" s="14">
        <v>25</v>
      </c>
      <c r="C32" s="7">
        <v>8668</v>
      </c>
      <c r="D32" s="7">
        <v>8810</v>
      </c>
      <c r="E32" s="7">
        <f t="shared" si="0"/>
        <v>142</v>
      </c>
      <c r="F32" s="7">
        <v>7.33</v>
      </c>
      <c r="G32" s="7">
        <f t="shared" si="1"/>
        <v>1040.8599999999999</v>
      </c>
      <c r="H32" s="12"/>
      <c r="I32" s="7"/>
      <c r="J32" s="9"/>
      <c r="K32" s="7">
        <f>сен.24!K32+окт.24!H32-окт.24!G32</f>
        <v>-7406.7400000000007</v>
      </c>
    </row>
    <row r="33" spans="1:1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сен.24!K33+окт.24!H33-окт.24!G33</f>
        <v>0</v>
      </c>
    </row>
    <row r="34" spans="1:11" x14ac:dyDescent="0.25">
      <c r="A34" s="37"/>
      <c r="B34" s="14">
        <v>27</v>
      </c>
      <c r="C34" s="7">
        <v>111947</v>
      </c>
      <c r="D34" s="7">
        <v>114051</v>
      </c>
      <c r="E34" s="7">
        <f t="shared" si="0"/>
        <v>2104</v>
      </c>
      <c r="F34" s="7">
        <v>7.33</v>
      </c>
      <c r="G34" s="7">
        <f t="shared" si="1"/>
        <v>15422.32</v>
      </c>
      <c r="H34" s="12"/>
      <c r="I34" s="7"/>
      <c r="J34" s="9"/>
      <c r="K34" s="7">
        <f>сен.24!K34+окт.24!H34-окт.24!G34</f>
        <v>-7514.2299999999877</v>
      </c>
    </row>
    <row r="35" spans="1:11" x14ac:dyDescent="0.25">
      <c r="A35" s="37"/>
      <c r="B35" s="14">
        <v>28</v>
      </c>
      <c r="C35" s="7">
        <v>2615</v>
      </c>
      <c r="D35" s="7">
        <v>2742</v>
      </c>
      <c r="E35" s="7">
        <f t="shared" si="0"/>
        <v>127</v>
      </c>
      <c r="F35" s="7">
        <v>7.33</v>
      </c>
      <c r="G35" s="7">
        <f t="shared" si="1"/>
        <v>930.91</v>
      </c>
      <c r="H35" s="12"/>
      <c r="I35" s="7"/>
      <c r="J35" s="12"/>
      <c r="K35" s="7">
        <f>сен.24!K35+окт.24!H35-окт.24!G35</f>
        <v>-3560.87</v>
      </c>
    </row>
    <row r="36" spans="1:11" x14ac:dyDescent="0.25">
      <c r="A36" s="37"/>
      <c r="B36" s="14">
        <v>29</v>
      </c>
      <c r="C36" s="7">
        <v>303</v>
      </c>
      <c r="D36" s="7">
        <v>352</v>
      </c>
      <c r="E36" s="7">
        <f t="shared" si="0"/>
        <v>49</v>
      </c>
      <c r="F36" s="7">
        <v>7.33</v>
      </c>
      <c r="G36" s="7">
        <f t="shared" si="1"/>
        <v>359.17</v>
      </c>
      <c r="H36" s="12"/>
      <c r="I36" s="7"/>
      <c r="J36" s="12"/>
      <c r="K36" s="7">
        <f>сен.24!K36+окт.24!H36-окт.24!G36</f>
        <v>2021.9399999999996</v>
      </c>
    </row>
    <row r="37" spans="1:11" x14ac:dyDescent="0.25">
      <c r="A37" s="13"/>
      <c r="B37" s="14">
        <v>30</v>
      </c>
      <c r="C37" s="7">
        <v>9662</v>
      </c>
      <c r="D37" s="7">
        <v>10920</v>
      </c>
      <c r="E37" s="7">
        <f t="shared" si="0"/>
        <v>1258</v>
      </c>
      <c r="F37" s="7">
        <v>7.33</v>
      </c>
      <c r="G37" s="7">
        <f t="shared" si="1"/>
        <v>9221.14</v>
      </c>
      <c r="H37" s="12">
        <v>4076</v>
      </c>
      <c r="I37" s="7">
        <v>2287</v>
      </c>
      <c r="J37" s="9">
        <v>45566</v>
      </c>
      <c r="K37" s="7">
        <f>сен.24!K37+окт.24!H37-окт.24!G37</f>
        <v>-11632.689999999999</v>
      </c>
    </row>
    <row r="38" spans="1:11" x14ac:dyDescent="0.25">
      <c r="A38" s="13"/>
      <c r="B38" s="14">
        <v>31</v>
      </c>
      <c r="C38" s="7"/>
      <c r="D38" s="7"/>
      <c r="E38" s="7">
        <f t="shared" si="0"/>
        <v>0</v>
      </c>
      <c r="F38" s="7">
        <v>7.33</v>
      </c>
      <c r="G38" s="7">
        <f t="shared" si="1"/>
        <v>0</v>
      </c>
      <c r="H38" s="12"/>
      <c r="I38" s="7"/>
      <c r="J38" s="9"/>
      <c r="K38" s="7">
        <f>сен.24!K38+окт.24!H38-окт.24!G38</f>
        <v>0</v>
      </c>
    </row>
    <row r="39" spans="1:11" x14ac:dyDescent="0.25">
      <c r="A39" s="37"/>
      <c r="B39" s="14">
        <v>32</v>
      </c>
      <c r="C39" s="7">
        <v>82628</v>
      </c>
      <c r="D39" s="7">
        <v>83671</v>
      </c>
      <c r="E39" s="7">
        <f t="shared" si="0"/>
        <v>1043</v>
      </c>
      <c r="F39" s="38">
        <v>5.13</v>
      </c>
      <c r="G39" s="7">
        <f t="shared" si="1"/>
        <v>5350.59</v>
      </c>
      <c r="H39" s="12"/>
      <c r="I39" s="7"/>
      <c r="J39" s="9"/>
      <c r="K39" s="7">
        <f>сен.24!K39+окт.24!H39-окт.24!G39</f>
        <v>-23218.780000000002</v>
      </c>
    </row>
    <row r="40" spans="1:1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сен.24!K40+окт.24!H40-окт.24!G40</f>
        <v>0</v>
      </c>
    </row>
    <row r="41" spans="1:11" x14ac:dyDescent="0.25">
      <c r="A41" s="37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сен.24!K41+окт.24!H41-окт.24!G41</f>
        <v>0</v>
      </c>
    </row>
    <row r="42" spans="1:11" x14ac:dyDescent="0.25">
      <c r="A42" s="13"/>
      <c r="B42" s="14">
        <v>35</v>
      </c>
      <c r="C42" s="7">
        <v>15574</v>
      </c>
      <c r="D42" s="7">
        <v>16069</v>
      </c>
      <c r="E42" s="7">
        <f t="shared" si="0"/>
        <v>495</v>
      </c>
      <c r="F42" s="7">
        <v>7.33</v>
      </c>
      <c r="G42" s="7">
        <f t="shared" si="1"/>
        <v>3628.35</v>
      </c>
      <c r="H42" s="12">
        <v>2500</v>
      </c>
      <c r="I42" s="7">
        <v>686618</v>
      </c>
      <c r="J42" s="9">
        <v>45569</v>
      </c>
      <c r="K42" s="7">
        <f>сен.24!K42+окт.24!H42-окт.24!G42</f>
        <v>-5606.7999999999993</v>
      </c>
    </row>
    <row r="43" spans="1:1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сен.24!K43+окт.24!H43-окт.24!G43</f>
        <v>0</v>
      </c>
    </row>
    <row r="44" spans="1:11" x14ac:dyDescent="0.25">
      <c r="A44" s="13"/>
      <c r="B44" s="14">
        <v>37</v>
      </c>
      <c r="C44" s="7"/>
      <c r="D44" s="7"/>
      <c r="E44" s="7">
        <f t="shared" si="0"/>
        <v>0</v>
      </c>
      <c r="F44" s="7">
        <v>7.33</v>
      </c>
      <c r="G44" s="7">
        <f t="shared" si="1"/>
        <v>0</v>
      </c>
      <c r="H44" s="12"/>
      <c r="I44" s="7"/>
      <c r="J44" s="9"/>
      <c r="K44" s="7">
        <f>сен.24!K44+окт.24!H44-окт.24!G44</f>
        <v>0</v>
      </c>
    </row>
    <row r="45" spans="1:1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9"/>
      <c r="K45" s="7">
        <f>сен.24!K45+окт.24!H45-окт.24!G45</f>
        <v>0</v>
      </c>
    </row>
    <row r="46" spans="1:11" x14ac:dyDescent="0.25">
      <c r="A46" s="13"/>
      <c r="B46" s="14">
        <v>39</v>
      </c>
      <c r="C46" s="7"/>
      <c r="D46" s="7"/>
      <c r="E46" s="7">
        <f t="shared" si="0"/>
        <v>0</v>
      </c>
      <c r="F46" s="7">
        <v>7.33</v>
      </c>
      <c r="G46" s="7">
        <f t="shared" si="1"/>
        <v>0</v>
      </c>
      <c r="H46" s="12"/>
      <c r="I46" s="7"/>
      <c r="J46" s="9"/>
      <c r="K46" s="7">
        <f>сен.24!K46+окт.24!H46-окт.24!G46</f>
        <v>0</v>
      </c>
    </row>
    <row r="47" spans="1:11" x14ac:dyDescent="0.25">
      <c r="A47" s="37"/>
      <c r="B47" s="14">
        <v>40</v>
      </c>
      <c r="C47" s="7">
        <v>294</v>
      </c>
      <c r="D47" s="7">
        <v>499</v>
      </c>
      <c r="E47" s="7">
        <f t="shared" si="0"/>
        <v>205</v>
      </c>
      <c r="F47" s="7">
        <v>7.33</v>
      </c>
      <c r="G47" s="7">
        <f t="shared" si="1"/>
        <v>1502.65</v>
      </c>
      <c r="H47" s="12"/>
      <c r="I47" s="7"/>
      <c r="J47" s="9"/>
      <c r="K47" s="7">
        <f>сен.24!K47+окт.24!H47-окт.24!G47</f>
        <v>-3602.71</v>
      </c>
    </row>
    <row r="48" spans="1:1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сен.24!K48+окт.24!H48-окт.24!G48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7.33</v>
      </c>
      <c r="G49" s="7">
        <f t="shared" si="1"/>
        <v>0</v>
      </c>
      <c r="H49" s="12"/>
      <c r="I49" s="7"/>
      <c r="J49" s="12"/>
      <c r="K49" s="7">
        <f>сен.24!K49+окт.24!H49-окт.24!G49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7.33</v>
      </c>
      <c r="G50" s="7">
        <f t="shared" si="1"/>
        <v>0</v>
      </c>
      <c r="H50" s="12"/>
      <c r="I50" s="7"/>
      <c r="J50" s="9"/>
      <c r="K50" s="7">
        <f>сен.24!K50+окт.24!H50-окт.24!G50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7.33</v>
      </c>
      <c r="G51" s="7">
        <f t="shared" si="1"/>
        <v>0</v>
      </c>
      <c r="H51" s="12"/>
      <c r="I51" s="7"/>
      <c r="J51" s="12"/>
      <c r="K51" s="7">
        <f>сен.24!K51+окт.24!H51-окт.24!G51</f>
        <v>0</v>
      </c>
    </row>
    <row r="52" spans="1:1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сен.24!K52+окт.24!H52-окт.24!G52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7.33</v>
      </c>
      <c r="G53" s="7">
        <f t="shared" si="1"/>
        <v>0</v>
      </c>
      <c r="H53" s="12"/>
      <c r="I53" s="7"/>
      <c r="J53" s="9"/>
      <c r="K53" s="7">
        <f>сен.24!K53+окт.24!H53-окт.24!G53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7.33</v>
      </c>
      <c r="G54" s="7">
        <f t="shared" si="1"/>
        <v>0</v>
      </c>
      <c r="H54" s="12"/>
      <c r="I54" s="7"/>
      <c r="J54" s="12"/>
      <c r="K54" s="7">
        <f>сен.24!K54+окт.24!H54-окт.24!G54</f>
        <v>0</v>
      </c>
    </row>
    <row r="55" spans="1:1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сен.24!K55+окт.24!H55-окт.24!G55</f>
        <v>0</v>
      </c>
    </row>
    <row r="56" spans="1:1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сен.24!K56+окт.24!H56-окт.24!G56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7.33</v>
      </c>
      <c r="G57" s="7">
        <f t="shared" si="1"/>
        <v>0</v>
      </c>
      <c r="H57" s="12"/>
      <c r="I57" s="7"/>
      <c r="J57" s="12"/>
      <c r="K57" s="7">
        <f>сен.24!K57+окт.24!H57-окт.24!G57</f>
        <v>0</v>
      </c>
    </row>
    <row r="58" spans="1:11" x14ac:dyDescent="0.25">
      <c r="A58" s="13"/>
      <c r="B58" s="14">
        <v>51</v>
      </c>
      <c r="C58" s="7"/>
      <c r="D58" s="7"/>
      <c r="E58" s="7">
        <f t="shared" si="0"/>
        <v>0</v>
      </c>
      <c r="F58" s="7">
        <v>7.33</v>
      </c>
      <c r="G58" s="7">
        <f t="shared" si="1"/>
        <v>0</v>
      </c>
      <c r="H58" s="12"/>
      <c r="I58" s="7"/>
      <c r="J58" s="12"/>
      <c r="K58" s="7">
        <f>сен.24!K58+окт.24!H58-окт.24!G58</f>
        <v>0</v>
      </c>
    </row>
    <row r="59" spans="1:11" x14ac:dyDescent="0.25">
      <c r="A59" s="13"/>
      <c r="B59" s="14">
        <v>52</v>
      </c>
      <c r="C59" s="7">
        <v>11951</v>
      </c>
      <c r="D59" s="7">
        <v>11981</v>
      </c>
      <c r="E59" s="7">
        <f t="shared" si="0"/>
        <v>30</v>
      </c>
      <c r="F59" s="7">
        <v>7.33</v>
      </c>
      <c r="G59" s="7">
        <f t="shared" si="1"/>
        <v>219.9</v>
      </c>
      <c r="H59" s="12"/>
      <c r="I59" s="7"/>
      <c r="J59" s="9"/>
      <c r="K59" s="7">
        <f>сен.24!K59+окт.24!H59-окт.24!G59</f>
        <v>-508.34000000000003</v>
      </c>
    </row>
    <row r="60" spans="1:11" x14ac:dyDescent="0.25">
      <c r="A60" s="37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/>
      <c r="I60" s="7"/>
      <c r="J60" s="12"/>
      <c r="K60" s="7">
        <f>сен.24!K60+окт.24!H60-окт.24!G60</f>
        <v>8240</v>
      </c>
    </row>
    <row r="61" spans="1:11" x14ac:dyDescent="0.25">
      <c r="A61" s="37"/>
      <c r="B61" s="14">
        <v>54</v>
      </c>
      <c r="C61" s="7">
        <v>9254</v>
      </c>
      <c r="D61" s="7">
        <v>9392</v>
      </c>
      <c r="E61" s="7">
        <f t="shared" si="0"/>
        <v>138</v>
      </c>
      <c r="F61" s="7">
        <v>7.33</v>
      </c>
      <c r="G61" s="7">
        <f t="shared" si="1"/>
        <v>1011.54</v>
      </c>
      <c r="H61" s="12"/>
      <c r="I61" s="7"/>
      <c r="J61" s="9"/>
      <c r="K61" s="7">
        <f>сен.24!K61+окт.24!H61-окт.24!G61</f>
        <v>-7307.2199999999993</v>
      </c>
    </row>
    <row r="62" spans="1:11" x14ac:dyDescent="0.25">
      <c r="A62" s="37"/>
      <c r="B62" s="14">
        <v>55</v>
      </c>
      <c r="C62" s="7">
        <v>3570</v>
      </c>
      <c r="D62" s="7">
        <v>3581</v>
      </c>
      <c r="E62" s="7">
        <f t="shared" si="0"/>
        <v>11</v>
      </c>
      <c r="F62" s="7">
        <v>7.33</v>
      </c>
      <c r="G62" s="7">
        <f t="shared" si="1"/>
        <v>80.63</v>
      </c>
      <c r="H62" s="12">
        <v>650</v>
      </c>
      <c r="I62" s="7">
        <v>249269</v>
      </c>
      <c r="J62" s="9">
        <v>45582</v>
      </c>
      <c r="K62" s="7">
        <f>сен.24!K62+окт.24!H62-окт.24!G62</f>
        <v>1963.48</v>
      </c>
    </row>
    <row r="63" spans="1:11" x14ac:dyDescent="0.25">
      <c r="A63" s="13"/>
      <c r="B63" s="14">
        <v>56</v>
      </c>
      <c r="C63" s="7"/>
      <c r="D63" s="7"/>
      <c r="E63" s="7">
        <f t="shared" si="0"/>
        <v>0</v>
      </c>
      <c r="F63" s="7">
        <v>7.33</v>
      </c>
      <c r="G63" s="7">
        <f t="shared" si="1"/>
        <v>0</v>
      </c>
      <c r="H63" s="12"/>
      <c r="I63" s="7"/>
      <c r="J63" s="9"/>
      <c r="K63" s="7">
        <f>сен.24!K63+окт.24!H63-окт.24!G63</f>
        <v>0</v>
      </c>
    </row>
    <row r="64" spans="1:11" x14ac:dyDescent="0.25">
      <c r="A64" s="13"/>
      <c r="B64" s="14">
        <v>57</v>
      </c>
      <c r="C64" s="7">
        <v>6816</v>
      </c>
      <c r="D64" s="7">
        <v>6913</v>
      </c>
      <c r="E64" s="7">
        <f t="shared" si="0"/>
        <v>97</v>
      </c>
      <c r="F64" s="7">
        <v>7.33</v>
      </c>
      <c r="G64" s="7">
        <f t="shared" si="1"/>
        <v>711.01</v>
      </c>
      <c r="H64" s="12"/>
      <c r="I64" s="7"/>
      <c r="J64" s="9"/>
      <c r="K64" s="7">
        <f>сен.24!K64+окт.24!H64-окт.24!G64</f>
        <v>-4248.0600000000004</v>
      </c>
    </row>
    <row r="65" spans="1:11" x14ac:dyDescent="0.25">
      <c r="A65" s="13"/>
      <c r="B65" s="14">
        <v>58</v>
      </c>
      <c r="C65" s="7">
        <v>1293</v>
      </c>
      <c r="D65" s="7">
        <v>1343</v>
      </c>
      <c r="E65" s="7">
        <f t="shared" si="0"/>
        <v>50</v>
      </c>
      <c r="F65" s="7">
        <v>7.33</v>
      </c>
      <c r="G65" s="7">
        <f t="shared" si="1"/>
        <v>366.5</v>
      </c>
      <c r="H65" s="12"/>
      <c r="I65" s="7"/>
      <c r="J65" s="12"/>
      <c r="K65" s="7">
        <f>сен.24!K65+окт.24!H65-окт.24!G65</f>
        <v>-1149.75</v>
      </c>
    </row>
    <row r="66" spans="1:1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сен.24!K66+окт.24!H66-окт.24!G66</f>
        <v>0</v>
      </c>
    </row>
    <row r="67" spans="1:11" x14ac:dyDescent="0.25">
      <c r="A67" s="13"/>
      <c r="B67" s="14">
        <v>60</v>
      </c>
      <c r="C67" s="7"/>
      <c r="D67" s="7"/>
      <c r="E67" s="7">
        <f t="shared" si="0"/>
        <v>0</v>
      </c>
      <c r="F67" s="7">
        <v>7.33</v>
      </c>
      <c r="G67" s="7">
        <f t="shared" si="1"/>
        <v>0</v>
      </c>
      <c r="H67" s="12"/>
      <c r="I67" s="7"/>
      <c r="J67" s="9"/>
      <c r="K67" s="7">
        <f>сен.24!K67+окт.24!H67-окт.24!G67</f>
        <v>0</v>
      </c>
    </row>
    <row r="68" spans="1:11" x14ac:dyDescent="0.25">
      <c r="A68" s="13"/>
      <c r="B68" s="14">
        <v>61</v>
      </c>
      <c r="C68" s="7">
        <v>3802</v>
      </c>
      <c r="D68" s="7">
        <v>3910</v>
      </c>
      <c r="E68" s="7">
        <f t="shared" si="0"/>
        <v>108</v>
      </c>
      <c r="F68" s="7">
        <v>7.33</v>
      </c>
      <c r="G68" s="7">
        <f t="shared" si="1"/>
        <v>791.64</v>
      </c>
      <c r="H68" s="12">
        <v>2089</v>
      </c>
      <c r="I68" s="7">
        <v>457091</v>
      </c>
      <c r="J68" s="9">
        <v>45572</v>
      </c>
      <c r="K68" s="7">
        <f>сен.24!K68+окт.24!H68-окт.24!G68</f>
        <v>-1128.869999999999</v>
      </c>
    </row>
    <row r="69" spans="1:11" x14ac:dyDescent="0.25">
      <c r="A69" s="13"/>
      <c r="B69" s="14">
        <v>62</v>
      </c>
      <c r="C69" s="7">
        <v>592</v>
      </c>
      <c r="D69" s="7">
        <v>810</v>
      </c>
      <c r="E69" s="7">
        <f t="shared" si="0"/>
        <v>218</v>
      </c>
      <c r="F69" s="7">
        <v>7.33</v>
      </c>
      <c r="G69" s="7">
        <f t="shared" si="1"/>
        <v>1597.94</v>
      </c>
      <c r="H69" s="12">
        <v>1055</v>
      </c>
      <c r="I69" s="7">
        <v>228084</v>
      </c>
      <c r="J69" s="9">
        <v>45595</v>
      </c>
      <c r="K69" s="7">
        <f>сен.24!K69+окт.24!H69-окт.24!G69</f>
        <v>-1617.24</v>
      </c>
    </row>
    <row r="70" spans="1:11" x14ac:dyDescent="0.25">
      <c r="A70" s="13"/>
      <c r="B70" s="14">
        <v>63</v>
      </c>
      <c r="C70" s="7"/>
      <c r="D70" s="7"/>
      <c r="E70" s="7">
        <f t="shared" si="0"/>
        <v>0</v>
      </c>
      <c r="F70" s="7">
        <v>7.33</v>
      </c>
      <c r="G70" s="7">
        <f t="shared" si="1"/>
        <v>0</v>
      </c>
      <c r="H70" s="12"/>
      <c r="I70" s="7"/>
      <c r="J70" s="12"/>
      <c r="K70" s="7">
        <f>сен.24!K70+окт.24!H70-окт.24!G70</f>
        <v>0</v>
      </c>
    </row>
    <row r="71" spans="1:11" x14ac:dyDescent="0.25">
      <c r="A71" s="13"/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сен.24!K71+окт.24!H71-окт.24!G71</f>
        <v>0</v>
      </c>
    </row>
    <row r="72" spans="1:11" x14ac:dyDescent="0.25">
      <c r="A72" s="13"/>
      <c r="B72" s="14">
        <v>65</v>
      </c>
      <c r="C72" s="7">
        <v>4565</v>
      </c>
      <c r="D72" s="7">
        <v>4768</v>
      </c>
      <c r="E72" s="7">
        <f t="shared" ref="E72:E135" si="2">SUM(D72-C72)</f>
        <v>203</v>
      </c>
      <c r="F72" s="7">
        <v>7.33</v>
      </c>
      <c r="G72" s="7">
        <f t="shared" ref="G72:G135" si="3">SUM(F72*E72)</f>
        <v>1487.99</v>
      </c>
      <c r="H72" s="12">
        <v>5700</v>
      </c>
      <c r="I72" s="7">
        <v>634841</v>
      </c>
      <c r="J72" s="9">
        <v>45582</v>
      </c>
      <c r="K72" s="7">
        <f>сен.24!K72+окт.24!H72-окт.24!G72</f>
        <v>3295.66</v>
      </c>
    </row>
    <row r="73" spans="1:11" x14ac:dyDescent="0.25">
      <c r="A73" s="13"/>
      <c r="B73" s="14">
        <v>66</v>
      </c>
      <c r="C73" s="7">
        <v>3842</v>
      </c>
      <c r="D73" s="7">
        <v>4227</v>
      </c>
      <c r="E73" s="7">
        <f t="shared" si="2"/>
        <v>385</v>
      </c>
      <c r="F73" s="7">
        <v>7.33</v>
      </c>
      <c r="G73" s="7">
        <f t="shared" si="3"/>
        <v>2822.05</v>
      </c>
      <c r="H73" s="12"/>
      <c r="I73" s="7"/>
      <c r="J73" s="9"/>
      <c r="K73" s="7">
        <f>сен.24!K73+окт.24!H73-окт.24!G73</f>
        <v>-8476.2099999999991</v>
      </c>
    </row>
    <row r="74" spans="1:11" x14ac:dyDescent="0.25">
      <c r="A74" s="13"/>
      <c r="B74" s="14">
        <v>67</v>
      </c>
      <c r="C74" s="7">
        <v>43590</v>
      </c>
      <c r="D74" s="7">
        <v>44194</v>
      </c>
      <c r="E74" s="7">
        <f t="shared" si="2"/>
        <v>604</v>
      </c>
      <c r="F74" s="7">
        <v>7.33</v>
      </c>
      <c r="G74" s="7">
        <f t="shared" si="3"/>
        <v>4427.32</v>
      </c>
      <c r="H74" s="8"/>
      <c r="I74" s="7"/>
      <c r="J74" s="9"/>
      <c r="K74" s="7">
        <f>сен.24!K74+окт.24!H74-окт.24!G74</f>
        <v>-28902.710000000003</v>
      </c>
    </row>
    <row r="75" spans="1:11" x14ac:dyDescent="0.25">
      <c r="A75" s="13"/>
      <c r="B75" s="14">
        <v>68</v>
      </c>
      <c r="C75" s="7">
        <v>2518</v>
      </c>
      <c r="D75" s="7">
        <v>2598</v>
      </c>
      <c r="E75" s="7">
        <f t="shared" si="2"/>
        <v>80</v>
      </c>
      <c r="F75" s="7">
        <v>7.33</v>
      </c>
      <c r="G75" s="7">
        <f t="shared" si="3"/>
        <v>586.4</v>
      </c>
      <c r="H75" s="12">
        <v>300</v>
      </c>
      <c r="I75" s="7">
        <v>246537</v>
      </c>
      <c r="J75" s="9">
        <v>45566</v>
      </c>
      <c r="K75" s="7">
        <f>сен.24!K75+окт.24!H75-окт.24!G75</f>
        <v>-610.69999999999993</v>
      </c>
    </row>
    <row r="76" spans="1:11" x14ac:dyDescent="0.25">
      <c r="A76" s="37"/>
      <c r="B76" s="14">
        <v>69</v>
      </c>
      <c r="C76" s="7">
        <v>6544</v>
      </c>
      <c r="D76" s="7">
        <v>6581</v>
      </c>
      <c r="E76" s="7">
        <f t="shared" si="2"/>
        <v>37</v>
      </c>
      <c r="F76" s="7">
        <v>7.33</v>
      </c>
      <c r="G76" s="7">
        <f t="shared" si="3"/>
        <v>271.20999999999998</v>
      </c>
      <c r="H76" s="8"/>
      <c r="I76" s="7"/>
      <c r="J76" s="9"/>
      <c r="K76" s="7">
        <f>сен.24!K76+окт.24!H76-окт.24!G76</f>
        <v>-7960.31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7.33</v>
      </c>
      <c r="G77" s="7">
        <f t="shared" si="3"/>
        <v>0</v>
      </c>
      <c r="H77" s="12"/>
      <c r="I77" s="7"/>
      <c r="J77" s="12"/>
      <c r="K77" s="7">
        <f>сен.24!K77+окт.24!H77-окт.24!G77</f>
        <v>0</v>
      </c>
    </row>
    <row r="78" spans="1:11" x14ac:dyDescent="0.25">
      <c r="A78" s="13"/>
      <c r="B78" s="14">
        <v>71</v>
      </c>
      <c r="C78" s="7"/>
      <c r="D78" s="7"/>
      <c r="E78" s="7">
        <f t="shared" si="2"/>
        <v>0</v>
      </c>
      <c r="F78" s="7">
        <v>0</v>
      </c>
      <c r="G78" s="7">
        <f t="shared" si="3"/>
        <v>0</v>
      </c>
      <c r="H78" s="12"/>
      <c r="I78" s="7"/>
      <c r="J78" s="9"/>
      <c r="K78" s="7">
        <f>сен.24!K78+окт.24!H78-окт.24!G78</f>
        <v>0</v>
      </c>
    </row>
    <row r="79" spans="1:1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сен.24!K79+окт.24!H79-окт.24!G79</f>
        <v>0</v>
      </c>
    </row>
    <row r="80" spans="1:1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сен.24!K80+окт.24!H80-окт.24!G80</f>
        <v>0</v>
      </c>
    </row>
    <row r="81" spans="1:11" x14ac:dyDescent="0.25">
      <c r="A81" s="13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сен.24!K81+окт.24!H81-окт.24!G81</f>
        <v>0</v>
      </c>
    </row>
    <row r="82" spans="1:1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сен.24!K82+окт.24!H82-окт.24!G82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7.33</v>
      </c>
      <c r="G83" s="7">
        <f t="shared" si="3"/>
        <v>0</v>
      </c>
      <c r="H83" s="12"/>
      <c r="I83" s="7"/>
      <c r="J83" s="12"/>
      <c r="K83" s="7">
        <f>сен.24!K83+окт.24!H83-окт.24!G83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7.33</v>
      </c>
      <c r="G84" s="7">
        <f t="shared" si="3"/>
        <v>0</v>
      </c>
      <c r="H84" s="12"/>
      <c r="I84" s="7"/>
      <c r="J84" s="12"/>
      <c r="K84" s="7">
        <f>сен.24!K84+окт.24!H84-окт.24!G84</f>
        <v>0</v>
      </c>
    </row>
    <row r="85" spans="1:11" x14ac:dyDescent="0.25">
      <c r="A85" s="13"/>
      <c r="B85" s="14">
        <v>78</v>
      </c>
      <c r="C85" s="7">
        <v>405</v>
      </c>
      <c r="D85" s="7">
        <v>405</v>
      </c>
      <c r="E85" s="7">
        <f t="shared" si="2"/>
        <v>0</v>
      </c>
      <c r="F85" s="7">
        <v>7.33</v>
      </c>
      <c r="G85" s="7">
        <f t="shared" si="3"/>
        <v>0</v>
      </c>
      <c r="H85" s="12"/>
      <c r="I85" s="7"/>
      <c r="J85" s="12"/>
      <c r="K85" s="7">
        <f>сен.24!K85+окт.24!H85-окт.24!G85</f>
        <v>-7.33</v>
      </c>
    </row>
    <row r="86" spans="1:11" x14ac:dyDescent="0.25">
      <c r="A86" s="13"/>
      <c r="B86" s="14">
        <v>79</v>
      </c>
      <c r="C86" s="7">
        <v>7107</v>
      </c>
      <c r="D86" s="7">
        <v>9041</v>
      </c>
      <c r="E86" s="7">
        <f t="shared" si="2"/>
        <v>1934</v>
      </c>
      <c r="F86" s="7">
        <v>7.33</v>
      </c>
      <c r="G86" s="7">
        <f t="shared" si="3"/>
        <v>14176.22</v>
      </c>
      <c r="H86" s="12">
        <v>20000</v>
      </c>
      <c r="I86" s="7">
        <v>580627</v>
      </c>
      <c r="J86" s="9">
        <v>45573</v>
      </c>
      <c r="K86" s="7">
        <f>сен.24!K86+окт.24!H86-окт.24!G86</f>
        <v>-10460.889999999998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7.33</v>
      </c>
      <c r="G87" s="7">
        <f t="shared" si="3"/>
        <v>0</v>
      </c>
      <c r="H87" s="12"/>
      <c r="I87" s="7"/>
      <c r="J87" s="12"/>
      <c r="K87" s="7">
        <f>сен.24!K87+окт.24!H87-окт.24!G87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7.33</v>
      </c>
      <c r="G88" s="7">
        <f t="shared" si="3"/>
        <v>0</v>
      </c>
      <c r="H88" s="12"/>
      <c r="I88" s="7"/>
      <c r="J88" s="12"/>
      <c r="K88" s="7">
        <f>сен.24!K88+окт.24!H88-окт.24!G88</f>
        <v>0</v>
      </c>
    </row>
    <row r="89" spans="1:11" x14ac:dyDescent="0.25">
      <c r="A89" s="13"/>
      <c r="B89" s="14">
        <v>82</v>
      </c>
      <c r="C89" s="7">
        <v>42071</v>
      </c>
      <c r="D89" s="7">
        <v>42845</v>
      </c>
      <c r="E89" s="7">
        <f t="shared" si="2"/>
        <v>774</v>
      </c>
      <c r="F89" s="7">
        <v>7.33</v>
      </c>
      <c r="G89" s="7">
        <f t="shared" si="3"/>
        <v>5673.42</v>
      </c>
      <c r="H89" s="12">
        <v>2000</v>
      </c>
      <c r="I89" s="7">
        <v>644019</v>
      </c>
      <c r="J89" s="9">
        <v>45580</v>
      </c>
      <c r="K89" s="7">
        <f>сен.24!K89+окт.24!H89-окт.24!G89</f>
        <v>6345.07</v>
      </c>
    </row>
    <row r="90" spans="1:1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сен.24!K90+окт.24!H90-окт.24!G90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7.33</v>
      </c>
      <c r="G91" s="7">
        <f t="shared" si="3"/>
        <v>0</v>
      </c>
      <c r="H91" s="12"/>
      <c r="I91" s="7"/>
      <c r="J91" s="12"/>
      <c r="K91" s="7">
        <f>сен.24!K91+окт.24!H91-окт.24!G91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7.33</v>
      </c>
      <c r="G92" s="7">
        <f t="shared" si="3"/>
        <v>0</v>
      </c>
      <c r="H92" s="12"/>
      <c r="I92" s="7"/>
      <c r="J92" s="12"/>
      <c r="K92" s="7">
        <f>сен.24!K92+окт.24!H92-окт.24!G92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7.33</v>
      </c>
      <c r="G93" s="7">
        <f t="shared" si="3"/>
        <v>0</v>
      </c>
      <c r="H93" s="12"/>
      <c r="I93" s="7"/>
      <c r="J93" s="12"/>
      <c r="K93" s="7">
        <f>сен.24!K93+окт.24!H93-окт.24!G93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7.33</v>
      </c>
      <c r="G94" s="7">
        <f t="shared" si="3"/>
        <v>0</v>
      </c>
      <c r="H94" s="12"/>
      <c r="I94" s="7"/>
      <c r="J94" s="12"/>
      <c r="K94" s="7">
        <f>сен.24!K94+окт.24!H94-окт.24!G94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7.33</v>
      </c>
      <c r="G95" s="7">
        <f t="shared" si="3"/>
        <v>0</v>
      </c>
      <c r="H95" s="12"/>
      <c r="I95" s="7"/>
      <c r="J95" s="12"/>
      <c r="K95" s="7">
        <f>сен.24!K95+окт.24!H95-окт.24!G95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7.33</v>
      </c>
      <c r="G96" s="7">
        <f t="shared" si="3"/>
        <v>0</v>
      </c>
      <c r="H96" s="12"/>
      <c r="I96" s="7"/>
      <c r="J96" s="12"/>
      <c r="K96" s="7">
        <f>сен.24!K96+окт.24!H96-окт.24!G96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7.33</v>
      </c>
      <c r="G97" s="7">
        <f t="shared" si="3"/>
        <v>0</v>
      </c>
      <c r="H97" s="12"/>
      <c r="I97" s="7"/>
      <c r="J97" s="12"/>
      <c r="K97" s="7">
        <f>сен.24!K97+окт.24!H97-окт.24!G97</f>
        <v>0</v>
      </c>
    </row>
    <row r="98" spans="1:11" x14ac:dyDescent="0.25">
      <c r="A98" s="13"/>
      <c r="B98" s="14">
        <v>91</v>
      </c>
      <c r="C98" s="7">
        <v>11</v>
      </c>
      <c r="D98" s="7">
        <v>11</v>
      </c>
      <c r="E98" s="7">
        <f t="shared" si="2"/>
        <v>0</v>
      </c>
      <c r="F98" s="7">
        <v>7.33</v>
      </c>
      <c r="G98" s="7">
        <f t="shared" si="3"/>
        <v>0</v>
      </c>
      <c r="H98" s="12"/>
      <c r="I98" s="7"/>
      <c r="J98" s="12"/>
      <c r="K98" s="7">
        <f>сен.24!K98+окт.24!H98-окт.24!G98</f>
        <v>52.96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7.33</v>
      </c>
      <c r="G99" s="7">
        <f t="shared" si="3"/>
        <v>0</v>
      </c>
      <c r="H99" s="12"/>
      <c r="I99" s="7"/>
      <c r="J99" s="12"/>
      <c r="K99" s="7">
        <f>сен.24!K99+окт.24!H99-окт.24!G99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7.33</v>
      </c>
      <c r="G100" s="7">
        <f t="shared" si="3"/>
        <v>0</v>
      </c>
      <c r="H100" s="12"/>
      <c r="I100" s="7"/>
      <c r="J100" s="12"/>
      <c r="K100" s="7">
        <f>сен.24!K100+окт.24!H100-окт.24!G100</f>
        <v>0</v>
      </c>
    </row>
    <row r="101" spans="1:1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7.33</v>
      </c>
      <c r="G101" s="7">
        <f t="shared" si="3"/>
        <v>0</v>
      </c>
      <c r="H101" s="12"/>
      <c r="I101" s="7"/>
      <c r="J101" s="12"/>
      <c r="K101" s="7">
        <f>сен.24!K101+окт.24!H101-окт.24!G101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7.33</v>
      </c>
      <c r="G102" s="7">
        <f t="shared" si="3"/>
        <v>0</v>
      </c>
      <c r="H102" s="12"/>
      <c r="I102" s="7"/>
      <c r="J102" s="12"/>
      <c r="K102" s="7">
        <f>сен.24!K102+окт.24!H102-окт.24!G102</f>
        <v>0</v>
      </c>
    </row>
    <row r="103" spans="1:11" x14ac:dyDescent="0.25">
      <c r="A103" s="13"/>
      <c r="B103" s="14">
        <v>96</v>
      </c>
      <c r="C103" s="7">
        <v>481</v>
      </c>
      <c r="D103" s="7">
        <v>495</v>
      </c>
      <c r="E103" s="7">
        <f t="shared" si="2"/>
        <v>14</v>
      </c>
      <c r="F103" s="7">
        <v>7.33</v>
      </c>
      <c r="G103" s="7">
        <f t="shared" si="3"/>
        <v>102.62</v>
      </c>
      <c r="H103" s="12"/>
      <c r="I103" s="7"/>
      <c r="J103" s="12"/>
      <c r="K103" s="7">
        <f>сен.24!K103+окт.24!H103-окт.24!G103</f>
        <v>565.72999999999979</v>
      </c>
    </row>
    <row r="104" spans="1:11" x14ac:dyDescent="0.25">
      <c r="A104" s="13"/>
      <c r="B104" s="14">
        <v>97</v>
      </c>
      <c r="C104" s="7">
        <v>7735</v>
      </c>
      <c r="D104" s="7">
        <v>8179</v>
      </c>
      <c r="E104" s="7">
        <f t="shared" si="2"/>
        <v>444</v>
      </c>
      <c r="F104" s="7">
        <v>7.33</v>
      </c>
      <c r="G104" s="7">
        <f t="shared" si="3"/>
        <v>3254.52</v>
      </c>
      <c r="H104" s="12">
        <v>3400</v>
      </c>
      <c r="I104" s="7">
        <v>735719</v>
      </c>
      <c r="J104" s="9">
        <v>45576</v>
      </c>
      <c r="K104" s="7">
        <f>сен.24!K104+окт.24!H104-окт.24!G104</f>
        <v>6952.41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7.33</v>
      </c>
      <c r="G105" s="7">
        <f t="shared" si="3"/>
        <v>0</v>
      </c>
      <c r="H105" s="12"/>
      <c r="I105" s="7"/>
      <c r="J105" s="12"/>
      <c r="K105" s="7">
        <f>сен.24!K105+окт.24!H105-окт.24!G105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7.33</v>
      </c>
      <c r="G106" s="7">
        <f t="shared" si="3"/>
        <v>0</v>
      </c>
      <c r="H106" s="12"/>
      <c r="I106" s="7"/>
      <c r="J106" s="12"/>
      <c r="K106" s="7">
        <f>сен.24!K106+окт.24!H106-окт.24!G106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7.33</v>
      </c>
      <c r="G107" s="7">
        <f t="shared" si="3"/>
        <v>0</v>
      </c>
      <c r="H107" s="12"/>
      <c r="I107" s="7"/>
      <c r="J107" s="12"/>
      <c r="K107" s="7">
        <f>сен.24!K107+окт.24!H107-окт.24!G107</f>
        <v>0</v>
      </c>
    </row>
    <row r="108" spans="1:11" x14ac:dyDescent="0.25">
      <c r="A108" s="13"/>
      <c r="B108" s="14">
        <v>101</v>
      </c>
      <c r="C108" s="7">
        <v>8</v>
      </c>
      <c r="D108" s="7">
        <v>10</v>
      </c>
      <c r="E108" s="7">
        <f t="shared" si="2"/>
        <v>2</v>
      </c>
      <c r="F108" s="7">
        <v>7.33</v>
      </c>
      <c r="G108" s="7">
        <f t="shared" si="3"/>
        <v>14.66</v>
      </c>
      <c r="H108" s="12"/>
      <c r="I108" s="7"/>
      <c r="J108" s="12"/>
      <c r="K108" s="7">
        <f>сен.24!K108+окт.24!H108-окт.24!G108</f>
        <v>51.17</v>
      </c>
    </row>
    <row r="109" spans="1:11" x14ac:dyDescent="0.25">
      <c r="A109" s="13"/>
      <c r="B109" s="14">
        <v>102</v>
      </c>
      <c r="C109" s="7">
        <v>18135</v>
      </c>
      <c r="D109" s="7">
        <v>18286</v>
      </c>
      <c r="E109" s="7">
        <f t="shared" si="2"/>
        <v>151</v>
      </c>
      <c r="F109" s="7">
        <v>7.33</v>
      </c>
      <c r="G109" s="7">
        <f t="shared" si="3"/>
        <v>1106.83</v>
      </c>
      <c r="H109" s="12">
        <v>4000</v>
      </c>
      <c r="I109" s="7">
        <v>802572</v>
      </c>
      <c r="J109" s="9">
        <v>45573</v>
      </c>
      <c r="K109" s="7">
        <f>сен.24!K109+окт.24!H109-окт.24!G109</f>
        <v>-12689.560000000001</v>
      </c>
    </row>
    <row r="110" spans="1:11" x14ac:dyDescent="0.25">
      <c r="A110" s="13"/>
      <c r="B110" s="14">
        <v>103</v>
      </c>
      <c r="C110" s="7">
        <v>536</v>
      </c>
      <c r="D110" s="7">
        <v>849</v>
      </c>
      <c r="E110" s="7">
        <f t="shared" si="2"/>
        <v>313</v>
      </c>
      <c r="F110" s="7">
        <v>7.33</v>
      </c>
      <c r="G110" s="7">
        <f t="shared" si="3"/>
        <v>2294.29</v>
      </c>
      <c r="H110" s="12"/>
      <c r="I110" s="7"/>
      <c r="J110" s="12"/>
      <c r="K110" s="7">
        <f>сен.24!K110+окт.24!H110-окт.24!G110</f>
        <v>-3322.6499999999996</v>
      </c>
    </row>
    <row r="111" spans="1:11" x14ac:dyDescent="0.25">
      <c r="A111" s="13"/>
      <c r="B111" s="14">
        <v>104</v>
      </c>
      <c r="C111" s="7">
        <v>161</v>
      </c>
      <c r="D111" s="7">
        <v>161</v>
      </c>
      <c r="E111" s="7">
        <f t="shared" si="2"/>
        <v>0</v>
      </c>
      <c r="F111" s="7">
        <v>7.33</v>
      </c>
      <c r="G111" s="7">
        <f t="shared" si="3"/>
        <v>0</v>
      </c>
      <c r="H111" s="12"/>
      <c r="I111" s="7"/>
      <c r="J111" s="12"/>
      <c r="K111" s="7">
        <f>сен.24!K111+окт.24!H111-окт.24!G111</f>
        <v>-300.38</v>
      </c>
    </row>
    <row r="112" spans="1:11" x14ac:dyDescent="0.25">
      <c r="A112" s="13"/>
      <c r="B112" s="14">
        <v>105</v>
      </c>
      <c r="C112" s="7">
        <v>23136</v>
      </c>
      <c r="D112" s="7">
        <v>23460</v>
      </c>
      <c r="E112" s="7">
        <f t="shared" si="2"/>
        <v>324</v>
      </c>
      <c r="F112" s="7">
        <v>7.33</v>
      </c>
      <c r="G112" s="7">
        <f t="shared" si="3"/>
        <v>2374.92</v>
      </c>
      <c r="H112" s="12"/>
      <c r="I112" s="7"/>
      <c r="J112" s="9"/>
      <c r="K112" s="7">
        <f>сен.24!K112+окт.24!H112-окт.24!G112</f>
        <v>-5082.38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7.33</v>
      </c>
      <c r="G113" s="7">
        <f t="shared" si="3"/>
        <v>0</v>
      </c>
      <c r="H113" s="12"/>
      <c r="I113" s="7"/>
      <c r="J113" s="12"/>
      <c r="K113" s="7">
        <f>сен.24!K113+окт.24!H113-окт.24!G113</f>
        <v>0</v>
      </c>
    </row>
    <row r="114" spans="1:11" x14ac:dyDescent="0.25">
      <c r="A114" s="13"/>
      <c r="B114" s="14">
        <v>107</v>
      </c>
      <c r="C114" s="7">
        <v>272</v>
      </c>
      <c r="D114" s="7">
        <v>272</v>
      </c>
      <c r="E114" s="7">
        <f t="shared" si="2"/>
        <v>0</v>
      </c>
      <c r="F114" s="7">
        <v>7.33</v>
      </c>
      <c r="G114" s="7">
        <f t="shared" si="3"/>
        <v>0</v>
      </c>
      <c r="H114" s="12"/>
      <c r="I114" s="7"/>
      <c r="J114" s="12"/>
      <c r="K114" s="7">
        <f>сен.24!K114+окт.24!H114-окт.24!G114</f>
        <v>255.33999999999997</v>
      </c>
    </row>
    <row r="115" spans="1:11" x14ac:dyDescent="0.25">
      <c r="A115" s="13"/>
      <c r="B115" s="14">
        <v>108</v>
      </c>
      <c r="C115" s="7">
        <v>5136</v>
      </c>
      <c r="D115" s="7">
        <v>5171</v>
      </c>
      <c r="E115" s="7">
        <f t="shared" si="2"/>
        <v>35</v>
      </c>
      <c r="F115" s="7">
        <v>7.33</v>
      </c>
      <c r="G115" s="7">
        <f t="shared" si="3"/>
        <v>256.55</v>
      </c>
      <c r="H115" s="12"/>
      <c r="I115" s="7"/>
      <c r="J115" s="9"/>
      <c r="K115" s="7">
        <f>сен.24!K115+окт.24!H115-окт.24!G115</f>
        <v>-91.57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7.33</v>
      </c>
      <c r="G116" s="7">
        <f t="shared" si="3"/>
        <v>0</v>
      </c>
      <c r="H116" s="12"/>
      <c r="I116" s="7"/>
      <c r="J116" s="12"/>
      <c r="K116" s="7">
        <f>сен.24!K116+окт.24!H116-окт.24!G116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7.33</v>
      </c>
      <c r="G117" s="7">
        <f t="shared" si="3"/>
        <v>0</v>
      </c>
      <c r="H117" s="12"/>
      <c r="I117" s="7"/>
      <c r="J117" s="12"/>
      <c r="K117" s="7">
        <f>сен.24!K117+окт.24!H117-окт.24!G117</f>
        <v>0</v>
      </c>
    </row>
    <row r="118" spans="1:11" x14ac:dyDescent="0.25">
      <c r="A118" s="13"/>
      <c r="B118" s="14">
        <v>111</v>
      </c>
      <c r="C118" s="7">
        <v>33</v>
      </c>
      <c r="D118" s="7">
        <v>33</v>
      </c>
      <c r="E118" s="7">
        <f t="shared" si="2"/>
        <v>0</v>
      </c>
      <c r="F118" s="7">
        <v>7.33</v>
      </c>
      <c r="G118" s="7">
        <f t="shared" si="3"/>
        <v>0</v>
      </c>
      <c r="H118" s="12"/>
      <c r="I118" s="7"/>
      <c r="J118" s="12"/>
      <c r="K118" s="7">
        <f>сен.24!K118+окт.24!H118-окт.24!G118</f>
        <v>0</v>
      </c>
    </row>
    <row r="119" spans="1:11" x14ac:dyDescent="0.25">
      <c r="A119" s="13"/>
      <c r="B119" s="14">
        <v>112</v>
      </c>
      <c r="C119" s="7"/>
      <c r="D119" s="7"/>
      <c r="E119" s="7">
        <f t="shared" si="2"/>
        <v>0</v>
      </c>
      <c r="F119" s="7">
        <v>7.33</v>
      </c>
      <c r="G119" s="7">
        <f t="shared" si="3"/>
        <v>0</v>
      </c>
      <c r="H119" s="12"/>
      <c r="I119" s="7"/>
      <c r="J119" s="12"/>
      <c r="K119" s="7">
        <f>сен.24!K119+окт.24!H119-окт.24!G119</f>
        <v>0</v>
      </c>
    </row>
    <row r="120" spans="1:11" x14ac:dyDescent="0.25">
      <c r="A120" s="13"/>
      <c r="B120" s="14">
        <v>113</v>
      </c>
      <c r="C120" s="7">
        <v>3460</v>
      </c>
      <c r="D120" s="7">
        <v>4335</v>
      </c>
      <c r="E120" s="7">
        <f t="shared" si="2"/>
        <v>875</v>
      </c>
      <c r="F120" s="7">
        <v>7.33</v>
      </c>
      <c r="G120" s="7">
        <f t="shared" si="3"/>
        <v>6413.75</v>
      </c>
      <c r="H120" s="12"/>
      <c r="I120" s="7"/>
      <c r="J120" s="12"/>
      <c r="K120" s="7">
        <f>сен.24!K120+окт.24!H120-окт.24!G120</f>
        <v>-7157.7</v>
      </c>
    </row>
    <row r="121" spans="1:1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7.33</v>
      </c>
      <c r="G121" s="7">
        <f t="shared" si="3"/>
        <v>0</v>
      </c>
      <c r="H121" s="12"/>
      <c r="I121" s="7"/>
      <c r="J121" s="12"/>
      <c r="K121" s="7">
        <f>сен.24!K121+окт.24!H121-окт.24!G121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7.33</v>
      </c>
      <c r="G122" s="7">
        <f t="shared" si="3"/>
        <v>0</v>
      </c>
      <c r="H122" s="12"/>
      <c r="I122" s="7"/>
      <c r="J122" s="12"/>
      <c r="K122" s="7">
        <f>сен.24!K122+окт.24!H122-окт.24!G122</f>
        <v>0</v>
      </c>
    </row>
    <row r="123" spans="1:1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сен.24!K123+окт.24!H123-окт.24!G123</f>
        <v>0</v>
      </c>
    </row>
    <row r="124" spans="1:11" x14ac:dyDescent="0.25">
      <c r="A124" s="13"/>
      <c r="B124" s="14">
        <v>117</v>
      </c>
      <c r="C124" s="7">
        <v>2322</v>
      </c>
      <c r="D124" s="7">
        <v>2658</v>
      </c>
      <c r="E124" s="7">
        <f t="shared" si="2"/>
        <v>336</v>
      </c>
      <c r="F124" s="7">
        <v>7.33</v>
      </c>
      <c r="G124" s="7">
        <f t="shared" si="3"/>
        <v>2462.88</v>
      </c>
      <c r="H124" s="12"/>
      <c r="I124" s="7"/>
      <c r="J124" s="9"/>
      <c r="K124" s="7">
        <f>сен.24!K124+окт.24!H124-окт.24!G124</f>
        <v>-1851.2400000000005</v>
      </c>
    </row>
    <row r="125" spans="1:11" x14ac:dyDescent="0.25">
      <c r="A125" s="13"/>
      <c r="B125" s="14">
        <v>118</v>
      </c>
      <c r="C125" s="7">
        <v>272</v>
      </c>
      <c r="D125" s="7">
        <v>308</v>
      </c>
      <c r="E125" s="7">
        <f t="shared" si="2"/>
        <v>36</v>
      </c>
      <c r="F125" s="7">
        <v>7.33</v>
      </c>
      <c r="G125" s="7">
        <f t="shared" si="3"/>
        <v>263.88</v>
      </c>
      <c r="H125" s="12">
        <v>300</v>
      </c>
      <c r="I125" s="7">
        <v>791939</v>
      </c>
      <c r="J125" s="9">
        <v>45579</v>
      </c>
      <c r="K125" s="7">
        <f>сен.24!K125+окт.24!H125-окт.24!G125</f>
        <v>-178.42999999999995</v>
      </c>
    </row>
    <row r="126" spans="1:11" x14ac:dyDescent="0.25">
      <c r="A126" s="13"/>
      <c r="B126" s="14">
        <v>119</v>
      </c>
      <c r="C126" s="7">
        <v>55</v>
      </c>
      <c r="D126" s="7">
        <v>55</v>
      </c>
      <c r="E126" s="7">
        <f t="shared" si="2"/>
        <v>0</v>
      </c>
      <c r="F126" s="7">
        <v>7.33</v>
      </c>
      <c r="G126" s="7">
        <f t="shared" si="3"/>
        <v>0</v>
      </c>
      <c r="H126" s="12"/>
      <c r="I126" s="7"/>
      <c r="J126" s="12"/>
      <c r="K126" s="7">
        <f>сен.24!K126+окт.24!H126-окт.24!G126</f>
        <v>-179.42000000000002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7.33</v>
      </c>
      <c r="G127" s="7">
        <f t="shared" si="3"/>
        <v>0</v>
      </c>
      <c r="H127" s="12"/>
      <c r="I127" s="7"/>
      <c r="J127" s="12"/>
      <c r="K127" s="7">
        <f>сен.24!K127+окт.24!H127-окт.24!G127</f>
        <v>0</v>
      </c>
    </row>
    <row r="128" spans="1:11" x14ac:dyDescent="0.25">
      <c r="A128" s="13"/>
      <c r="B128" s="14">
        <v>121</v>
      </c>
      <c r="C128" s="7">
        <v>1868</v>
      </c>
      <c r="D128" s="7">
        <v>1912</v>
      </c>
      <c r="E128" s="7">
        <f t="shared" si="2"/>
        <v>44</v>
      </c>
      <c r="F128" s="7">
        <v>7.33</v>
      </c>
      <c r="G128" s="7">
        <f t="shared" si="3"/>
        <v>322.52</v>
      </c>
      <c r="H128" s="12"/>
      <c r="I128" s="7"/>
      <c r="J128" s="12"/>
      <c r="K128" s="7">
        <f>сен.24!K128+окт.24!H128-окт.24!G128</f>
        <v>-210.55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7.33</v>
      </c>
      <c r="G129" s="7">
        <f t="shared" si="3"/>
        <v>0</v>
      </c>
      <c r="H129" s="12"/>
      <c r="I129" s="7"/>
      <c r="J129" s="12"/>
      <c r="K129" s="7">
        <f>сен.24!K129+окт.24!H129-окт.24!G129</f>
        <v>0</v>
      </c>
    </row>
    <row r="130" spans="1:11" x14ac:dyDescent="0.25">
      <c r="A130" s="13"/>
      <c r="B130" s="14">
        <v>123</v>
      </c>
      <c r="C130" s="7">
        <v>3</v>
      </c>
      <c r="D130" s="7">
        <v>3</v>
      </c>
      <c r="E130" s="7">
        <f t="shared" si="2"/>
        <v>0</v>
      </c>
      <c r="F130" s="7">
        <v>7.33</v>
      </c>
      <c r="G130" s="7">
        <f t="shared" si="3"/>
        <v>0</v>
      </c>
      <c r="H130" s="12"/>
      <c r="I130" s="7"/>
      <c r="J130" s="12"/>
      <c r="K130" s="7">
        <f>сен.24!K130+окт.24!H130-окт.24!G130</f>
        <v>14.66</v>
      </c>
    </row>
    <row r="131" spans="1:11" x14ac:dyDescent="0.25">
      <c r="A131" s="13"/>
      <c r="B131" s="14">
        <v>124</v>
      </c>
      <c r="C131" s="7">
        <v>1922</v>
      </c>
      <c r="D131" s="7">
        <v>1931</v>
      </c>
      <c r="E131" s="7">
        <f t="shared" si="2"/>
        <v>9</v>
      </c>
      <c r="F131" s="7">
        <v>7.33</v>
      </c>
      <c r="G131" s="7">
        <f t="shared" si="3"/>
        <v>65.97</v>
      </c>
      <c r="H131" s="12"/>
      <c r="I131" s="7"/>
      <c r="J131" s="12"/>
      <c r="K131" s="7">
        <f>сен.24!K131+окт.24!H131-окт.24!G131</f>
        <v>-802.96</v>
      </c>
    </row>
    <row r="132" spans="1:1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сен.24!K132+окт.24!H132-окт.24!G132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7.33</v>
      </c>
      <c r="G133" s="7">
        <f t="shared" si="3"/>
        <v>0</v>
      </c>
      <c r="H133" s="12"/>
      <c r="I133" s="7"/>
      <c r="J133" s="12"/>
      <c r="K133" s="7">
        <f>сен.24!K133+окт.24!H133-окт.24!G133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7.33</v>
      </c>
      <c r="G134" s="7">
        <f t="shared" si="3"/>
        <v>0</v>
      </c>
      <c r="H134" s="12"/>
      <c r="I134" s="7"/>
      <c r="J134" s="12"/>
      <c r="K134" s="7">
        <f>сен.24!K134+окт.24!H134-окт.24!G134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7.33</v>
      </c>
      <c r="G135" s="7">
        <f t="shared" si="3"/>
        <v>0</v>
      </c>
      <c r="H135" s="12"/>
      <c r="I135" s="7"/>
      <c r="J135" s="12"/>
      <c r="K135" s="7">
        <f>сен.24!K135+окт.24!H135-окт.24!G135</f>
        <v>0</v>
      </c>
    </row>
    <row r="136" spans="1:11" x14ac:dyDescent="0.25">
      <c r="A136" s="13"/>
      <c r="B136" s="14">
        <v>129</v>
      </c>
      <c r="C136" s="7">
        <v>848</v>
      </c>
      <c r="D136" s="7">
        <v>874</v>
      </c>
      <c r="E136" s="7">
        <f t="shared" ref="E136:E200" si="4">SUM(D136-C136)</f>
        <v>26</v>
      </c>
      <c r="F136" s="7">
        <v>7.33</v>
      </c>
      <c r="G136" s="7">
        <f t="shared" ref="G136:G200" si="5">SUM(F136*E136)</f>
        <v>190.58</v>
      </c>
      <c r="H136" s="12"/>
      <c r="I136" s="7"/>
      <c r="J136" s="9"/>
      <c r="K136" s="7">
        <f>сен.24!K136+окт.24!H136-окт.24!G136</f>
        <v>600.66999999999996</v>
      </c>
    </row>
    <row r="137" spans="1:11" x14ac:dyDescent="0.25">
      <c r="A137" s="13"/>
      <c r="B137" s="14">
        <v>130</v>
      </c>
      <c r="C137" s="7">
        <v>3787</v>
      </c>
      <c r="D137" s="7">
        <v>3871</v>
      </c>
      <c r="E137" s="7">
        <f t="shared" si="4"/>
        <v>84</v>
      </c>
      <c r="F137" s="7">
        <v>7.33</v>
      </c>
      <c r="G137" s="7">
        <f t="shared" si="5"/>
        <v>615.72</v>
      </c>
      <c r="H137" s="12"/>
      <c r="I137" s="7"/>
      <c r="J137" s="12"/>
      <c r="K137" s="7">
        <f>сен.24!K137+окт.24!H137-окт.24!G137</f>
        <v>-1349.2399999999998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7.33</v>
      </c>
      <c r="G138" s="7">
        <f t="shared" si="5"/>
        <v>0</v>
      </c>
      <c r="H138" s="12"/>
      <c r="I138" s="7"/>
      <c r="J138" s="12"/>
      <c r="K138" s="7">
        <f>сен.24!K138+окт.24!H138-окт.24!G138</f>
        <v>376.12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7.33</v>
      </c>
      <c r="G139" s="7">
        <f t="shared" si="5"/>
        <v>0</v>
      </c>
      <c r="H139" s="12"/>
      <c r="I139" s="7"/>
      <c r="J139" s="12"/>
      <c r="K139" s="7">
        <f>сен.24!K139+окт.24!H139-окт.24!G139</f>
        <v>0</v>
      </c>
    </row>
    <row r="140" spans="1:11" x14ac:dyDescent="0.25">
      <c r="A140" s="13"/>
      <c r="B140" s="14">
        <v>133</v>
      </c>
      <c r="C140" s="7">
        <v>426</v>
      </c>
      <c r="D140" s="7">
        <v>499</v>
      </c>
      <c r="E140" s="7">
        <f t="shared" si="4"/>
        <v>73</v>
      </c>
      <c r="F140" s="7">
        <v>7.33</v>
      </c>
      <c r="G140" s="7">
        <f t="shared" si="5"/>
        <v>535.09</v>
      </c>
      <c r="H140" s="12">
        <v>700</v>
      </c>
      <c r="I140" s="7">
        <v>328102</v>
      </c>
      <c r="J140" s="9">
        <v>45595</v>
      </c>
      <c r="K140" s="7">
        <f>сен.24!K140+окт.24!H140-окт.24!G140</f>
        <v>-597.49</v>
      </c>
    </row>
    <row r="141" spans="1:11" x14ac:dyDescent="0.25">
      <c r="A141" s="13"/>
      <c r="B141" s="14">
        <v>134</v>
      </c>
      <c r="C141" s="7">
        <v>8977</v>
      </c>
      <c r="D141" s="7">
        <v>12207</v>
      </c>
      <c r="E141" s="7">
        <f t="shared" si="4"/>
        <v>3230</v>
      </c>
      <c r="F141" s="7">
        <v>7.33</v>
      </c>
      <c r="G141" s="7">
        <f t="shared" si="5"/>
        <v>23675.9</v>
      </c>
      <c r="H141" s="12"/>
      <c r="I141" s="7"/>
      <c r="J141" s="12"/>
      <c r="K141" s="7">
        <f>сен.24!K141+окт.24!H141-окт.24!G141</f>
        <v>-16615.269999999997</v>
      </c>
    </row>
    <row r="142" spans="1:1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7.33</v>
      </c>
      <c r="G142" s="7">
        <f t="shared" si="5"/>
        <v>0</v>
      </c>
      <c r="H142" s="12"/>
      <c r="I142" s="7"/>
      <c r="J142" s="12"/>
      <c r="K142" s="7">
        <f>сен.24!K142+окт.24!H142-окт.24!G142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7.33</v>
      </c>
      <c r="G143" s="7">
        <f t="shared" si="5"/>
        <v>0</v>
      </c>
      <c r="H143" s="12"/>
      <c r="I143" s="7"/>
      <c r="J143" s="12"/>
      <c r="K143" s="7">
        <f>сен.24!K143+окт.24!H143-окт.24!G143</f>
        <v>0</v>
      </c>
    </row>
    <row r="144" spans="1:1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7.33</v>
      </c>
      <c r="G144" s="7">
        <f t="shared" si="5"/>
        <v>0</v>
      </c>
      <c r="H144" s="12"/>
      <c r="I144" s="7"/>
      <c r="J144" s="12"/>
      <c r="K144" s="7">
        <f>сен.24!K144+окт.24!H144-окт.24!G144</f>
        <v>0</v>
      </c>
    </row>
    <row r="145" spans="1:1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7.33</v>
      </c>
      <c r="G145" s="7">
        <f t="shared" si="5"/>
        <v>0</v>
      </c>
      <c r="H145" s="12"/>
      <c r="I145" s="7"/>
      <c r="J145" s="12"/>
      <c r="K145" s="7">
        <f>сен.24!K145+окт.24!H145-окт.24!G145</f>
        <v>0</v>
      </c>
    </row>
    <row r="146" spans="1:1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7.33</v>
      </c>
      <c r="G146" s="7">
        <f t="shared" si="5"/>
        <v>0</v>
      </c>
      <c r="H146" s="12"/>
      <c r="I146" s="7"/>
      <c r="J146" s="12"/>
      <c r="K146" s="7">
        <f>сен.24!K146+окт.24!H146-окт.24!G146</f>
        <v>0</v>
      </c>
    </row>
    <row r="147" spans="1:1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7.33</v>
      </c>
      <c r="G147" s="7">
        <f t="shared" si="5"/>
        <v>0</v>
      </c>
      <c r="H147" s="12"/>
      <c r="I147" s="7"/>
      <c r="J147" s="12"/>
      <c r="K147" s="7">
        <f>сен.24!K147+окт.24!H147-окт.24!G147</f>
        <v>0</v>
      </c>
    </row>
    <row r="148" spans="1:1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7.33</v>
      </c>
      <c r="G148" s="7">
        <f t="shared" si="5"/>
        <v>0</v>
      </c>
      <c r="H148" s="12"/>
      <c r="I148" s="7"/>
      <c r="J148" s="12"/>
      <c r="K148" s="7">
        <f>сен.24!K148+окт.24!H148-окт.24!G148</f>
        <v>0</v>
      </c>
    </row>
    <row r="149" spans="1:11" x14ac:dyDescent="0.25">
      <c r="A149" s="81"/>
      <c r="B149" s="1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сен.24!K149+окт.24!H149-окт.24!G149</f>
        <v>0</v>
      </c>
    </row>
    <row r="150" spans="1:1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7.33</v>
      </c>
      <c r="G150" s="7">
        <f t="shared" si="5"/>
        <v>0</v>
      </c>
      <c r="H150" s="12"/>
      <c r="I150" s="7"/>
      <c r="J150" s="12"/>
      <c r="K150" s="7">
        <f>сен.24!K150+окт.24!H150-окт.24!G150</f>
        <v>0</v>
      </c>
    </row>
    <row r="151" spans="1:11" x14ac:dyDescent="0.25">
      <c r="A151" s="13"/>
      <c r="B151" s="14">
        <v>143</v>
      </c>
      <c r="C151" s="7">
        <v>6355</v>
      </c>
      <c r="D151" s="7">
        <v>7768</v>
      </c>
      <c r="E151" s="7">
        <f t="shared" si="4"/>
        <v>1413</v>
      </c>
      <c r="F151" s="7">
        <v>7.33</v>
      </c>
      <c r="G151" s="7">
        <f t="shared" si="5"/>
        <v>10357.290000000001</v>
      </c>
      <c r="H151" s="12"/>
      <c r="I151" s="7"/>
      <c r="J151" s="12"/>
      <c r="K151" s="7">
        <f>сен.24!K151+окт.24!H151-окт.24!G151</f>
        <v>-14466.680000000002</v>
      </c>
    </row>
    <row r="152" spans="1:1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7.33</v>
      </c>
      <c r="G152" s="7">
        <f t="shared" si="5"/>
        <v>0</v>
      </c>
      <c r="H152" s="12"/>
      <c r="I152" s="7"/>
      <c r="J152" s="12"/>
      <c r="K152" s="7">
        <f>сен.24!K152+окт.24!H152-окт.24!G152</f>
        <v>0</v>
      </c>
    </row>
    <row r="153" spans="1:11" x14ac:dyDescent="0.25">
      <c r="A153" s="37"/>
      <c r="B153" s="14">
        <v>145</v>
      </c>
      <c r="C153" s="7"/>
      <c r="D153" s="7"/>
      <c r="E153" s="7">
        <f t="shared" si="4"/>
        <v>0</v>
      </c>
      <c r="F153" s="7">
        <v>7.33</v>
      </c>
      <c r="G153" s="7">
        <f t="shared" si="5"/>
        <v>0</v>
      </c>
      <c r="H153" s="12"/>
      <c r="I153" s="7"/>
      <c r="J153" s="12"/>
      <c r="K153" s="7">
        <f>сен.24!K153+окт.24!H153-окт.24!G153</f>
        <v>0</v>
      </c>
    </row>
    <row r="154" spans="1:1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12"/>
      <c r="K154" s="7">
        <f>сен.24!K154+окт.24!H154-окт.24!G154</f>
        <v>0</v>
      </c>
    </row>
    <row r="155" spans="1:11" x14ac:dyDescent="0.25">
      <c r="A155" s="13"/>
      <c r="B155" s="14">
        <v>147</v>
      </c>
      <c r="C155" s="7">
        <v>53784</v>
      </c>
      <c r="D155" s="7">
        <v>54712</v>
      </c>
      <c r="E155" s="7">
        <f t="shared" si="4"/>
        <v>928</v>
      </c>
      <c r="F155" s="7">
        <v>7.33</v>
      </c>
      <c r="G155" s="7">
        <f t="shared" si="5"/>
        <v>6802.24</v>
      </c>
      <c r="H155" s="12">
        <v>10000</v>
      </c>
      <c r="I155" s="7">
        <v>756823</v>
      </c>
      <c r="J155" s="9">
        <v>45590</v>
      </c>
      <c r="K155" s="7">
        <f>сен.24!K155+окт.24!H155-окт.24!G155</f>
        <v>31303.090000000004</v>
      </c>
    </row>
    <row r="156" spans="1:11" x14ac:dyDescent="0.25">
      <c r="A156" s="13"/>
      <c r="B156" s="14">
        <v>148</v>
      </c>
      <c r="C156" s="7"/>
      <c r="D156" s="7"/>
      <c r="E156" s="7">
        <f t="shared" si="4"/>
        <v>0</v>
      </c>
      <c r="F156" s="7">
        <v>7.33</v>
      </c>
      <c r="G156" s="7">
        <f t="shared" si="5"/>
        <v>0</v>
      </c>
      <c r="H156" s="12"/>
      <c r="I156" s="7"/>
      <c r="J156" s="12"/>
      <c r="K156" s="7">
        <f>сен.24!K156+окт.24!H156-окт.24!G156</f>
        <v>0</v>
      </c>
    </row>
    <row r="157" spans="1:11" x14ac:dyDescent="0.25">
      <c r="A157" s="13"/>
      <c r="B157" s="14">
        <v>149</v>
      </c>
      <c r="C157" s="7">
        <v>4487</v>
      </c>
      <c r="D157" s="7">
        <v>4490</v>
      </c>
      <c r="E157" s="7">
        <f t="shared" si="4"/>
        <v>3</v>
      </c>
      <c r="F157" s="7">
        <v>7.33</v>
      </c>
      <c r="G157" s="7">
        <f t="shared" si="5"/>
        <v>21.990000000000002</v>
      </c>
      <c r="H157" s="12"/>
      <c r="I157" s="7"/>
      <c r="J157" s="12"/>
      <c r="K157" s="7">
        <f>сен.24!K157+окт.24!H157-окт.24!G157</f>
        <v>4899.45</v>
      </c>
    </row>
    <row r="158" spans="1:11" x14ac:dyDescent="0.25">
      <c r="A158" s="13"/>
      <c r="B158" s="14">
        <v>150</v>
      </c>
      <c r="C158" s="7">
        <v>66080</v>
      </c>
      <c r="D158" s="7">
        <v>68549</v>
      </c>
      <c r="E158" s="7">
        <f t="shared" si="4"/>
        <v>2469</v>
      </c>
      <c r="F158" s="7">
        <v>7.33</v>
      </c>
      <c r="G158" s="7">
        <f t="shared" si="5"/>
        <v>18097.77</v>
      </c>
      <c r="H158" s="12">
        <v>5000</v>
      </c>
      <c r="I158" s="7">
        <v>424885</v>
      </c>
      <c r="J158" s="9">
        <v>45593</v>
      </c>
      <c r="K158" s="7">
        <f>сен.24!K158+окт.24!H158-окт.24!G158</f>
        <v>12055.130000000005</v>
      </c>
    </row>
    <row r="159" spans="1:11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сен.24!K159+окт.24!H159-окт.24!G159</f>
        <v>0</v>
      </c>
    </row>
    <row r="160" spans="1:11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сен.24!K160+окт.24!H160-окт.24!G160</f>
        <v>0</v>
      </c>
    </row>
    <row r="161" spans="1:11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сен.24!K161+окт.24!H161-окт.24!G161</f>
        <v>0</v>
      </c>
    </row>
    <row r="162" spans="1:1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7.33</v>
      </c>
      <c r="G162" s="7">
        <f t="shared" si="5"/>
        <v>0</v>
      </c>
      <c r="H162" s="12"/>
      <c r="I162" s="7"/>
      <c r="J162" s="12"/>
      <c r="K162" s="7">
        <f>сен.24!K162+окт.24!H162-окт.24!G162</f>
        <v>0</v>
      </c>
    </row>
    <row r="163" spans="1:1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7.33</v>
      </c>
      <c r="G163" s="7">
        <f t="shared" si="5"/>
        <v>0</v>
      </c>
      <c r="H163" s="12"/>
      <c r="I163" s="7"/>
      <c r="J163" s="12"/>
      <c r="K163" s="7">
        <f>сен.24!K163+окт.24!H163-окт.24!G163</f>
        <v>0</v>
      </c>
    </row>
    <row r="164" spans="1:1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7.33</v>
      </c>
      <c r="G164" s="7">
        <f t="shared" si="5"/>
        <v>0</v>
      </c>
      <c r="H164" s="12"/>
      <c r="I164" s="7"/>
      <c r="J164" s="12"/>
      <c r="K164" s="7">
        <f>сен.24!K164+окт.24!H164-окт.24!G164</f>
        <v>0</v>
      </c>
    </row>
    <row r="165" spans="1:1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7.33</v>
      </c>
      <c r="G165" s="7">
        <f t="shared" si="5"/>
        <v>0</v>
      </c>
      <c r="H165" s="12"/>
      <c r="I165" s="7"/>
      <c r="J165" s="12"/>
      <c r="K165" s="7">
        <f>сен.24!K165+окт.24!H165-окт.24!G165</f>
        <v>0</v>
      </c>
    </row>
    <row r="166" spans="1:1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7.33</v>
      </c>
      <c r="G166" s="7">
        <f t="shared" si="5"/>
        <v>0</v>
      </c>
      <c r="H166" s="12"/>
      <c r="I166" s="7"/>
      <c r="J166" s="12"/>
      <c r="K166" s="7">
        <f>сен.24!K166+окт.24!H166-окт.24!G166</f>
        <v>0</v>
      </c>
    </row>
    <row r="167" spans="1:1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7.33</v>
      </c>
      <c r="G167" s="7">
        <f t="shared" si="5"/>
        <v>0</v>
      </c>
      <c r="H167" s="12"/>
      <c r="I167" s="7"/>
      <c r="J167" s="12"/>
      <c r="K167" s="7">
        <f>сен.24!K167+окт.24!H167-окт.24!G167</f>
        <v>0</v>
      </c>
    </row>
    <row r="168" spans="1:1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7.33</v>
      </c>
      <c r="G168" s="7">
        <f t="shared" si="5"/>
        <v>0</v>
      </c>
      <c r="H168" s="12"/>
      <c r="I168" s="7"/>
      <c r="J168" s="12"/>
      <c r="K168" s="7">
        <f>сен.24!K168+окт.24!H168-окт.24!G168</f>
        <v>0</v>
      </c>
    </row>
    <row r="169" spans="1:1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7.33</v>
      </c>
      <c r="G169" s="7">
        <f t="shared" si="5"/>
        <v>0</v>
      </c>
      <c r="H169" s="12"/>
      <c r="I169" s="7"/>
      <c r="J169" s="12"/>
      <c r="K169" s="7">
        <f>сен.24!K169+окт.24!H169-окт.24!G169</f>
        <v>0</v>
      </c>
    </row>
    <row r="170" spans="1:1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7.33</v>
      </c>
      <c r="G170" s="7">
        <f t="shared" si="5"/>
        <v>0</v>
      </c>
      <c r="H170" s="12"/>
      <c r="I170" s="7"/>
      <c r="J170" s="12"/>
      <c r="K170" s="7">
        <f>сен.24!K170+окт.24!H170-окт.24!G170</f>
        <v>0</v>
      </c>
    </row>
    <row r="171" spans="1:1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7.33</v>
      </c>
      <c r="G171" s="7">
        <f t="shared" si="5"/>
        <v>0</v>
      </c>
      <c r="H171" s="12"/>
      <c r="I171" s="7"/>
      <c r="J171" s="12"/>
      <c r="K171" s="7">
        <f>сен.24!K171+окт.24!H171-окт.24!G171</f>
        <v>0</v>
      </c>
    </row>
    <row r="172" spans="1:1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7.33</v>
      </c>
      <c r="G172" s="7">
        <f t="shared" si="5"/>
        <v>0</v>
      </c>
      <c r="H172" s="12"/>
      <c r="I172" s="7"/>
      <c r="J172" s="12"/>
      <c r="K172" s="7">
        <f>сен.24!K172+окт.24!H172-окт.24!G172</f>
        <v>0</v>
      </c>
    </row>
    <row r="173" spans="1:1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7.33</v>
      </c>
      <c r="G173" s="7">
        <f t="shared" si="5"/>
        <v>0</v>
      </c>
      <c r="H173" s="12"/>
      <c r="I173" s="7"/>
      <c r="J173" s="12"/>
      <c r="K173" s="7">
        <f>сен.24!K173+окт.24!H173-окт.24!G173</f>
        <v>0</v>
      </c>
    </row>
    <row r="174" spans="1:1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7.33</v>
      </c>
      <c r="G174" s="7">
        <f t="shared" si="5"/>
        <v>0</v>
      </c>
      <c r="H174" s="12"/>
      <c r="I174" s="7"/>
      <c r="J174" s="12"/>
      <c r="K174" s="7">
        <f>сен.24!K174+окт.24!H174-окт.24!G174</f>
        <v>0</v>
      </c>
    </row>
    <row r="175" spans="1:11" x14ac:dyDescent="0.25">
      <c r="A175" s="77"/>
      <c r="B175" s="14" t="s">
        <v>175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6"/>
      <c r="I175" s="7"/>
      <c r="J175" s="76"/>
      <c r="K175" s="7">
        <f>сен.24!K175+окт.24!H175-окт.24!G175</f>
        <v>0</v>
      </c>
    </row>
    <row r="176" spans="1:1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7.33</v>
      </c>
      <c r="G176" s="7">
        <f t="shared" si="5"/>
        <v>0</v>
      </c>
      <c r="H176" s="12"/>
      <c r="I176" s="7"/>
      <c r="J176" s="12"/>
      <c r="K176" s="7">
        <f>сен.24!K176+окт.24!H176-окт.24!G176</f>
        <v>0</v>
      </c>
    </row>
    <row r="177" spans="1:11" x14ac:dyDescent="0.25">
      <c r="A177" s="13"/>
      <c r="B177" s="14" t="s">
        <v>178</v>
      </c>
      <c r="C177" s="7">
        <v>13347</v>
      </c>
      <c r="D177" s="7">
        <v>14447</v>
      </c>
      <c r="E177" s="7">
        <f t="shared" si="4"/>
        <v>1100</v>
      </c>
      <c r="F177" s="7">
        <v>7.33</v>
      </c>
      <c r="G177" s="7">
        <f t="shared" si="5"/>
        <v>8063</v>
      </c>
      <c r="H177" s="12">
        <v>12300</v>
      </c>
      <c r="I177" s="7">
        <v>582669</v>
      </c>
      <c r="J177" s="9">
        <v>45573</v>
      </c>
      <c r="K177" s="7">
        <f>сен.24!K177+окт.24!H177-окт.24!G177</f>
        <v>-7782.9</v>
      </c>
    </row>
    <row r="178" spans="1:11" x14ac:dyDescent="0.25">
      <c r="A178" s="77"/>
      <c r="B178" s="14" t="s">
        <v>179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6"/>
      <c r="I178" s="7"/>
      <c r="J178" s="76"/>
      <c r="K178" s="7">
        <f>сен.24!K178+окт.24!H178-окт.24!G178</f>
        <v>0</v>
      </c>
    </row>
    <row r="179" spans="1:1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7.33</v>
      </c>
      <c r="G179" s="7">
        <f t="shared" si="5"/>
        <v>0</v>
      </c>
      <c r="H179" s="12"/>
      <c r="I179" s="7"/>
      <c r="J179" s="12"/>
      <c r="K179" s="7">
        <f>сен.24!K179+окт.24!H179-окт.24!G179</f>
        <v>0</v>
      </c>
    </row>
    <row r="180" spans="1:1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7.33</v>
      </c>
      <c r="G180" s="7">
        <f t="shared" si="5"/>
        <v>0</v>
      </c>
      <c r="H180" s="12"/>
      <c r="I180" s="7"/>
      <c r="J180" s="12"/>
      <c r="K180" s="7">
        <f>сен.24!K180+окт.24!H180-окт.24!G180</f>
        <v>0</v>
      </c>
    </row>
    <row r="181" spans="1:1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7.33</v>
      </c>
      <c r="G181" s="7">
        <f t="shared" si="5"/>
        <v>0</v>
      </c>
      <c r="H181" s="12"/>
      <c r="I181" s="7"/>
      <c r="J181" s="12"/>
      <c r="K181" s="7">
        <f>сен.24!K181+окт.24!H181-окт.24!G181</f>
        <v>0</v>
      </c>
    </row>
    <row r="182" spans="1:1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7.33</v>
      </c>
      <c r="G182" s="7">
        <f t="shared" si="5"/>
        <v>0</v>
      </c>
      <c r="H182" s="12"/>
      <c r="I182" s="7"/>
      <c r="J182" s="12"/>
      <c r="K182" s="7">
        <f>сен.24!K182+окт.24!H182-окт.24!G182</f>
        <v>0</v>
      </c>
    </row>
    <row r="183" spans="1:1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7.33</v>
      </c>
      <c r="G183" s="7">
        <f t="shared" si="5"/>
        <v>0</v>
      </c>
      <c r="H183" s="12"/>
      <c r="I183" s="7"/>
      <c r="J183" s="12"/>
      <c r="K183" s="7">
        <f>сен.24!K183+окт.24!H183-окт.24!G183</f>
        <v>0</v>
      </c>
    </row>
    <row r="184" spans="1:11" x14ac:dyDescent="0.25">
      <c r="A184" s="13"/>
      <c r="B184" s="14">
        <v>174</v>
      </c>
      <c r="C184" s="7">
        <v>2939</v>
      </c>
      <c r="D184" s="7">
        <v>3007</v>
      </c>
      <c r="E184" s="7">
        <f t="shared" si="4"/>
        <v>68</v>
      </c>
      <c r="F184" s="7">
        <v>7.33</v>
      </c>
      <c r="G184" s="7">
        <f t="shared" si="5"/>
        <v>498.44</v>
      </c>
      <c r="H184" s="12"/>
      <c r="I184" s="7"/>
      <c r="J184" s="12"/>
      <c r="K184" s="7">
        <f>сен.24!K184+окт.24!H184-окт.24!G184</f>
        <v>8967.4199999999983</v>
      </c>
    </row>
    <row r="185" spans="1:1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7.33</v>
      </c>
      <c r="G185" s="7">
        <f t="shared" si="5"/>
        <v>0</v>
      </c>
      <c r="H185" s="12"/>
      <c r="I185" s="7"/>
      <c r="J185" s="12"/>
      <c r="K185" s="7">
        <f>сен.24!K185+окт.24!H185-окт.24!G185</f>
        <v>0</v>
      </c>
    </row>
    <row r="186" spans="1:1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7.33</v>
      </c>
      <c r="G186" s="7">
        <f t="shared" si="5"/>
        <v>0</v>
      </c>
      <c r="H186" s="12"/>
      <c r="I186" s="7"/>
      <c r="J186" s="12"/>
      <c r="K186" s="7">
        <f>сен.24!K186+окт.24!H186-окт.24!G186</f>
        <v>0</v>
      </c>
    </row>
    <row r="187" spans="1:11" x14ac:dyDescent="0.25">
      <c r="A187" s="13"/>
      <c r="B187" s="14">
        <v>177</v>
      </c>
      <c r="C187" s="7">
        <v>9</v>
      </c>
      <c r="D187" s="7">
        <v>9</v>
      </c>
      <c r="E187" s="7">
        <f t="shared" si="4"/>
        <v>0</v>
      </c>
      <c r="F187" s="7">
        <v>7.33</v>
      </c>
      <c r="G187" s="7">
        <f t="shared" si="5"/>
        <v>0</v>
      </c>
      <c r="H187" s="12"/>
      <c r="I187" s="7"/>
      <c r="J187" s="12"/>
      <c r="K187" s="7">
        <f>сен.24!K187+окт.24!H187-окт.24!G187</f>
        <v>-13.42</v>
      </c>
    </row>
    <row r="188" spans="1:1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7.33</v>
      </c>
      <c r="G188" s="7">
        <f t="shared" si="5"/>
        <v>0</v>
      </c>
      <c r="H188" s="12"/>
      <c r="I188" s="7"/>
      <c r="J188" s="12"/>
      <c r="K188" s="7">
        <f>сен.24!K188+окт.24!H188-окт.24!G188</f>
        <v>0</v>
      </c>
    </row>
    <row r="189" spans="1:1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7.33</v>
      </c>
      <c r="G189" s="7">
        <f t="shared" si="5"/>
        <v>0</v>
      </c>
      <c r="H189" s="12"/>
      <c r="I189" s="7"/>
      <c r="J189" s="12"/>
      <c r="K189" s="7">
        <f>сен.24!K189+окт.24!H189-окт.24!G189</f>
        <v>0</v>
      </c>
    </row>
    <row r="190" spans="1:1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7.33</v>
      </c>
      <c r="G190" s="7">
        <f t="shared" si="5"/>
        <v>0</v>
      </c>
      <c r="H190" s="12"/>
      <c r="I190" s="7"/>
      <c r="J190" s="12"/>
      <c r="K190" s="7">
        <f>сен.24!K190+окт.24!H190-окт.24!G190</f>
        <v>0</v>
      </c>
    </row>
    <row r="191" spans="1:1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7.33</v>
      </c>
      <c r="G191" s="7">
        <f t="shared" si="5"/>
        <v>0</v>
      </c>
      <c r="H191" s="12"/>
      <c r="I191" s="7"/>
      <c r="J191" s="12"/>
      <c r="K191" s="7">
        <f>сен.24!K191+окт.24!H191-окт.24!G191</f>
        <v>0</v>
      </c>
    </row>
    <row r="192" spans="1:1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7.33</v>
      </c>
      <c r="G192" s="7">
        <f t="shared" si="5"/>
        <v>0</v>
      </c>
      <c r="H192" s="12"/>
      <c r="I192" s="7"/>
      <c r="J192" s="12"/>
      <c r="K192" s="7">
        <f>сен.24!K192+окт.24!H192-окт.24!G192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7.33</v>
      </c>
      <c r="G193" s="7">
        <f t="shared" si="5"/>
        <v>0</v>
      </c>
      <c r="H193" s="12"/>
      <c r="I193" s="7"/>
      <c r="J193" s="12"/>
      <c r="K193" s="7">
        <f>сен.24!K193+окт.24!H193-окт.24!G193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7.33</v>
      </c>
      <c r="G194" s="7">
        <f t="shared" si="5"/>
        <v>0</v>
      </c>
      <c r="H194" s="12"/>
      <c r="I194" s="7"/>
      <c r="J194" s="12"/>
      <c r="K194" s="7">
        <f>сен.24!K194+окт.24!H194-окт.24!G194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7.33</v>
      </c>
      <c r="G195" s="7">
        <f t="shared" si="5"/>
        <v>0</v>
      </c>
      <c r="H195" s="12"/>
      <c r="I195" s="7"/>
      <c r="J195" s="12"/>
      <c r="K195" s="7">
        <f>сен.24!K195+окт.24!H195-окт.24!G195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7.33</v>
      </c>
      <c r="G196" s="7">
        <f t="shared" si="5"/>
        <v>0</v>
      </c>
      <c r="H196" s="12"/>
      <c r="I196" s="7"/>
      <c r="J196" s="12"/>
      <c r="K196" s="7">
        <f>сен.24!K196+окт.24!H196-окт.24!G196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7.33</v>
      </c>
      <c r="G197" s="7">
        <f t="shared" si="5"/>
        <v>0</v>
      </c>
      <c r="H197" s="12"/>
      <c r="I197" s="7"/>
      <c r="J197" s="12"/>
      <c r="K197" s="7">
        <f>сен.24!K197+окт.24!H197-окт.24!G197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7.33</v>
      </c>
      <c r="G198" s="7">
        <f t="shared" si="5"/>
        <v>0</v>
      </c>
      <c r="H198" s="12"/>
      <c r="I198" s="7"/>
      <c r="J198" s="12"/>
      <c r="K198" s="7">
        <f>сен.24!K198+окт.24!H198-окт.24!G198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7.33</v>
      </c>
      <c r="G199" s="7">
        <f t="shared" si="5"/>
        <v>0</v>
      </c>
      <c r="H199" s="12"/>
      <c r="I199" s="7"/>
      <c r="J199" s="12"/>
      <c r="K199" s="7">
        <f>сен.24!K199+окт.24!H199-окт.24!G199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7.33</v>
      </c>
      <c r="G200" s="7">
        <f t="shared" si="5"/>
        <v>0</v>
      </c>
      <c r="H200" s="12"/>
      <c r="I200" s="7"/>
      <c r="J200" s="12"/>
      <c r="K200" s="7">
        <f>сен.24!K200+окт.24!H200-окт.24!G200</f>
        <v>0</v>
      </c>
    </row>
    <row r="201" spans="1:11" x14ac:dyDescent="0.25">
      <c r="A201" s="13"/>
      <c r="B201" s="14">
        <v>191</v>
      </c>
      <c r="C201" s="7"/>
      <c r="D201" s="7"/>
      <c r="E201" s="7">
        <f t="shared" ref="E201:E264" si="6">SUM(D201-C201)</f>
        <v>0</v>
      </c>
      <c r="F201" s="7">
        <v>7.33</v>
      </c>
      <c r="G201" s="7">
        <f t="shared" ref="G201:G264" si="7">SUM(F201*E201)</f>
        <v>0</v>
      </c>
      <c r="H201" s="12"/>
      <c r="I201" s="7"/>
      <c r="J201" s="12"/>
      <c r="K201" s="7">
        <f>сен.24!K201+окт.24!H201-окт.24!G201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6"/>
        <v>0</v>
      </c>
      <c r="F202" s="7">
        <v>7.33</v>
      </c>
      <c r="G202" s="7">
        <f t="shared" si="7"/>
        <v>0</v>
      </c>
      <c r="H202" s="12"/>
      <c r="I202" s="7"/>
      <c r="J202" s="12"/>
      <c r="K202" s="7">
        <f>сен.24!K202+окт.24!H202-окт.24!G202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si="6"/>
        <v>0</v>
      </c>
      <c r="F203" s="7">
        <v>7.33</v>
      </c>
      <c r="G203" s="7">
        <f t="shared" si="7"/>
        <v>0</v>
      </c>
      <c r="H203" s="12"/>
      <c r="I203" s="7"/>
      <c r="J203" s="12"/>
      <c r="K203" s="7">
        <f>сен.24!K203+окт.24!H203-окт.24!G203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7.33</v>
      </c>
      <c r="G204" s="7">
        <f t="shared" si="7"/>
        <v>0</v>
      </c>
      <c r="H204" s="12"/>
      <c r="I204" s="7"/>
      <c r="J204" s="12"/>
      <c r="K204" s="7">
        <f>сен.24!K204+окт.24!H204-окт.24!G204</f>
        <v>0</v>
      </c>
    </row>
    <row r="205" spans="1:1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7.33</v>
      </c>
      <c r="G205" s="7">
        <f t="shared" si="7"/>
        <v>0</v>
      </c>
      <c r="H205" s="12"/>
      <c r="I205" s="7"/>
      <c r="J205" s="12"/>
      <c r="K205" s="7">
        <f>сен.24!K205+окт.24!H205-окт.24!G205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7.33</v>
      </c>
      <c r="G206" s="7">
        <f t="shared" si="7"/>
        <v>0</v>
      </c>
      <c r="H206" s="12"/>
      <c r="I206" s="7"/>
      <c r="J206" s="12"/>
      <c r="K206" s="7">
        <f>сен.24!K206+окт.24!H206-окт.24!G206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7.33</v>
      </c>
      <c r="G207" s="7">
        <f t="shared" si="7"/>
        <v>0</v>
      </c>
      <c r="H207" s="12"/>
      <c r="I207" s="7"/>
      <c r="J207" s="12"/>
      <c r="K207" s="7">
        <f>сен.24!K207+окт.24!H207-окт.24!G207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7.33</v>
      </c>
      <c r="G208" s="7">
        <f t="shared" si="7"/>
        <v>0</v>
      </c>
      <c r="H208" s="12"/>
      <c r="I208" s="7"/>
      <c r="J208" s="12"/>
      <c r="K208" s="7">
        <f>сен.24!K208+окт.24!H208-окт.24!G208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7.33</v>
      </c>
      <c r="G209" s="7">
        <f t="shared" si="7"/>
        <v>0</v>
      </c>
      <c r="H209" s="12"/>
      <c r="I209" s="7"/>
      <c r="J209" s="12"/>
      <c r="K209" s="7">
        <f>сен.24!K209+окт.24!H209-окт.24!G209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7.33</v>
      </c>
      <c r="G210" s="7">
        <f t="shared" si="7"/>
        <v>0</v>
      </c>
      <c r="H210" s="12"/>
      <c r="I210" s="7"/>
      <c r="J210" s="12"/>
      <c r="K210" s="7">
        <f>сен.24!K210+окт.24!H210-окт.24!G210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7.33</v>
      </c>
      <c r="G211" s="7">
        <f t="shared" si="7"/>
        <v>0</v>
      </c>
      <c r="H211" s="12"/>
      <c r="I211" s="7"/>
      <c r="J211" s="12"/>
      <c r="K211" s="7">
        <f>сен.24!K211+окт.24!H211-окт.24!G211</f>
        <v>0</v>
      </c>
    </row>
    <row r="212" spans="1:1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7.33</v>
      </c>
      <c r="G212" s="7">
        <f t="shared" si="7"/>
        <v>0</v>
      </c>
      <c r="H212" s="12"/>
      <c r="I212" s="7"/>
      <c r="J212" s="12"/>
      <c r="K212" s="7">
        <f>сен.24!K212+окт.24!H212-окт.24!G212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7.33</v>
      </c>
      <c r="G213" s="7">
        <f t="shared" si="7"/>
        <v>0</v>
      </c>
      <c r="H213" s="12"/>
      <c r="I213" s="7"/>
      <c r="J213" s="12"/>
      <c r="K213" s="7">
        <f>сен.24!K213+окт.24!H213-окт.24!G213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7.33</v>
      </c>
      <c r="G214" s="7">
        <f t="shared" si="7"/>
        <v>0</v>
      </c>
      <c r="H214" s="12"/>
      <c r="I214" s="7"/>
      <c r="J214" s="12"/>
      <c r="K214" s="7">
        <f>сен.24!K214+окт.24!H214-окт.24!G214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7.33</v>
      </c>
      <c r="G215" s="7">
        <f t="shared" si="7"/>
        <v>0</v>
      </c>
      <c r="H215" s="12"/>
      <c r="I215" s="7"/>
      <c r="J215" s="12"/>
      <c r="K215" s="7">
        <f>сен.24!K215+окт.24!H215-окт.24!G215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7.33</v>
      </c>
      <c r="G216" s="7">
        <f t="shared" si="7"/>
        <v>0</v>
      </c>
      <c r="H216" s="12"/>
      <c r="I216" s="7"/>
      <c r="J216" s="12"/>
      <c r="K216" s="7">
        <f>сен.24!K216+окт.24!H216-окт.24!G216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7.33</v>
      </c>
      <c r="G217" s="7">
        <f t="shared" si="7"/>
        <v>0</v>
      </c>
      <c r="H217" s="12"/>
      <c r="I217" s="7"/>
      <c r="J217" s="12"/>
      <c r="K217" s="7">
        <f>сен.24!K217+окт.24!H217-окт.24!G217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7.33</v>
      </c>
      <c r="G218" s="7">
        <f t="shared" si="7"/>
        <v>0</v>
      </c>
      <c r="H218" s="12"/>
      <c r="I218" s="7"/>
      <c r="J218" s="12"/>
      <c r="K218" s="7">
        <f>сен.24!K218+окт.24!H218-окт.24!G218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7.33</v>
      </c>
      <c r="G219" s="7">
        <f t="shared" si="7"/>
        <v>0</v>
      </c>
      <c r="H219" s="12"/>
      <c r="I219" s="7"/>
      <c r="J219" s="12"/>
      <c r="K219" s="7">
        <f>сен.24!K219+окт.24!H219-окт.24!G219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7.33</v>
      </c>
      <c r="G220" s="7">
        <f t="shared" si="7"/>
        <v>0</v>
      </c>
      <c r="H220" s="12"/>
      <c r="I220" s="7"/>
      <c r="J220" s="12"/>
      <c r="K220" s="7">
        <f>сен.24!K220+окт.24!H220-окт.24!G220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7.33</v>
      </c>
      <c r="G221" s="7">
        <f t="shared" si="7"/>
        <v>0</v>
      </c>
      <c r="H221" s="12"/>
      <c r="I221" s="7"/>
      <c r="J221" s="12"/>
      <c r="K221" s="7">
        <f>сен.24!K221+окт.24!H221-окт.24!G221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7.33</v>
      </c>
      <c r="G222" s="7">
        <f t="shared" si="7"/>
        <v>0</v>
      </c>
      <c r="H222" s="12"/>
      <c r="I222" s="7"/>
      <c r="J222" s="12"/>
      <c r="K222" s="7">
        <f>сен.24!K222+окт.24!H222-окт.24!G222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7.33</v>
      </c>
      <c r="G223" s="7">
        <f t="shared" si="7"/>
        <v>0</v>
      </c>
      <c r="H223" s="12"/>
      <c r="I223" s="7"/>
      <c r="J223" s="12"/>
      <c r="K223" s="7">
        <f>сен.24!K223+окт.24!H223-окт.24!G223</f>
        <v>0</v>
      </c>
    </row>
    <row r="224" spans="1:1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7.33</v>
      </c>
      <c r="G224" s="7">
        <f t="shared" si="7"/>
        <v>0</v>
      </c>
      <c r="H224" s="12"/>
      <c r="I224" s="7"/>
      <c r="J224" s="12"/>
      <c r="K224" s="7">
        <f>сен.24!K224+окт.24!H224-окт.24!G224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7.33</v>
      </c>
      <c r="G225" s="7">
        <f t="shared" si="7"/>
        <v>0</v>
      </c>
      <c r="H225" s="12"/>
      <c r="I225" s="7"/>
      <c r="J225" s="12"/>
      <c r="K225" s="7">
        <f>сен.24!K225+окт.24!H225-окт.24!G225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7.33</v>
      </c>
      <c r="G226" s="7">
        <f t="shared" si="7"/>
        <v>0</v>
      </c>
      <c r="H226" s="12"/>
      <c r="I226" s="7"/>
      <c r="J226" s="12"/>
      <c r="K226" s="7">
        <f>сен.24!K226+окт.24!H226-окт.24!G226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7.33</v>
      </c>
      <c r="G227" s="7">
        <f t="shared" si="7"/>
        <v>0</v>
      </c>
      <c r="H227" s="12"/>
      <c r="I227" s="7"/>
      <c r="J227" s="12"/>
      <c r="K227" s="7">
        <f>сен.24!K227+окт.24!H227-окт.24!G227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7.33</v>
      </c>
      <c r="G228" s="7">
        <f t="shared" si="7"/>
        <v>0</v>
      </c>
      <c r="H228" s="12"/>
      <c r="I228" s="7"/>
      <c r="J228" s="12"/>
      <c r="K228" s="7">
        <f>сен.24!K228+окт.24!H228-окт.24!G228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7.33</v>
      </c>
      <c r="G229" s="7">
        <f t="shared" si="7"/>
        <v>0</v>
      </c>
      <c r="H229" s="12"/>
      <c r="I229" s="7"/>
      <c r="J229" s="12"/>
      <c r="K229" s="7">
        <f>сен.24!K229+окт.24!H229-окт.24!G229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7.33</v>
      </c>
      <c r="G230" s="7">
        <f t="shared" si="7"/>
        <v>0</v>
      </c>
      <c r="H230" s="12"/>
      <c r="I230" s="7"/>
      <c r="J230" s="12"/>
      <c r="K230" s="7">
        <f>сен.24!K230+окт.24!H230-окт.24!G230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7.33</v>
      </c>
      <c r="G231" s="7">
        <f t="shared" si="7"/>
        <v>0</v>
      </c>
      <c r="H231" s="12"/>
      <c r="I231" s="7"/>
      <c r="J231" s="12"/>
      <c r="K231" s="7">
        <f>сен.24!K231+окт.24!H231-окт.24!G231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7.33</v>
      </c>
      <c r="G232" s="7">
        <f t="shared" si="7"/>
        <v>0</v>
      </c>
      <c r="H232" s="12"/>
      <c r="I232" s="7"/>
      <c r="J232" s="12"/>
      <c r="K232" s="7">
        <f>сен.24!K232+окт.24!H232-окт.24!G232</f>
        <v>0</v>
      </c>
    </row>
    <row r="233" spans="1:1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7.33</v>
      </c>
      <c r="G233" s="7">
        <f t="shared" si="7"/>
        <v>0</v>
      </c>
      <c r="H233" s="12"/>
      <c r="I233" s="7"/>
      <c r="J233" s="12"/>
      <c r="K233" s="7">
        <f>сен.24!K233+окт.24!H233-окт.24!G233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7.33</v>
      </c>
      <c r="G234" s="7">
        <f t="shared" si="7"/>
        <v>0</v>
      </c>
      <c r="H234" s="12"/>
      <c r="I234" s="7"/>
      <c r="J234" s="12"/>
      <c r="K234" s="7">
        <f>сен.24!K234+окт.24!H234-окт.24!G234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7.33</v>
      </c>
      <c r="G235" s="7">
        <f t="shared" si="7"/>
        <v>0</v>
      </c>
      <c r="H235" s="12"/>
      <c r="I235" s="7"/>
      <c r="J235" s="12"/>
      <c r="K235" s="7">
        <f>сен.24!K235+окт.24!H235-окт.24!G235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7.33</v>
      </c>
      <c r="G236" s="7">
        <f t="shared" si="7"/>
        <v>0</v>
      </c>
      <c r="H236" s="12"/>
      <c r="I236" s="7"/>
      <c r="J236" s="12"/>
      <c r="K236" s="7">
        <f>сен.24!K236+окт.24!H236-окт.24!G236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7.33</v>
      </c>
      <c r="G237" s="7">
        <f t="shared" si="7"/>
        <v>0</v>
      </c>
      <c r="H237" s="12"/>
      <c r="I237" s="7"/>
      <c r="J237" s="12"/>
      <c r="K237" s="7">
        <f>сен.24!K237+окт.24!H237-окт.24!G237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7.33</v>
      </c>
      <c r="G238" s="7">
        <f t="shared" si="7"/>
        <v>0</v>
      </c>
      <c r="H238" s="12"/>
      <c r="I238" s="7"/>
      <c r="J238" s="12"/>
      <c r="K238" s="7">
        <f>сен.24!K238+окт.24!H238-окт.24!G238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7.33</v>
      </c>
      <c r="G239" s="7">
        <f t="shared" si="7"/>
        <v>0</v>
      </c>
      <c r="H239" s="12"/>
      <c r="I239" s="7"/>
      <c r="J239" s="12"/>
      <c r="K239" s="7">
        <f>сен.24!K239+окт.24!H239-окт.24!G239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7.33</v>
      </c>
      <c r="G240" s="7">
        <f t="shared" si="7"/>
        <v>0</v>
      </c>
      <c r="H240" s="12"/>
      <c r="I240" s="7"/>
      <c r="J240" s="12"/>
      <c r="K240" s="7">
        <f>сен.24!K240+окт.24!H240-окт.24!G240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7.33</v>
      </c>
      <c r="G241" s="7">
        <f t="shared" si="7"/>
        <v>0</v>
      </c>
      <c r="H241" s="12"/>
      <c r="I241" s="7"/>
      <c r="J241" s="12"/>
      <c r="K241" s="7">
        <f>сен.24!K241+окт.24!H241-окт.24!G241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7.33</v>
      </c>
      <c r="G242" s="7">
        <f t="shared" si="7"/>
        <v>0</v>
      </c>
      <c r="H242" s="12"/>
      <c r="I242" s="7"/>
      <c r="J242" s="12"/>
      <c r="K242" s="7">
        <f>сен.24!K242+окт.24!H242-окт.24!G242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7.33</v>
      </c>
      <c r="G243" s="7">
        <f t="shared" si="7"/>
        <v>0</v>
      </c>
      <c r="H243" s="12"/>
      <c r="I243" s="7"/>
      <c r="J243" s="12"/>
      <c r="K243" s="7">
        <f>сен.24!K243+окт.24!H243-окт.24!G243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7.33</v>
      </c>
      <c r="G244" s="7">
        <f t="shared" si="7"/>
        <v>0</v>
      </c>
      <c r="H244" s="12"/>
      <c r="I244" s="7"/>
      <c r="J244" s="12"/>
      <c r="K244" s="7">
        <f>сен.24!K244+окт.24!H244-окт.24!G244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7.33</v>
      </c>
      <c r="G245" s="7">
        <f t="shared" si="7"/>
        <v>0</v>
      </c>
      <c r="H245" s="12"/>
      <c r="I245" s="7"/>
      <c r="J245" s="12"/>
      <c r="K245" s="7">
        <f>сен.24!K245+окт.24!H245-окт.24!G245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7.33</v>
      </c>
      <c r="G246" s="7">
        <f t="shared" si="7"/>
        <v>0</v>
      </c>
      <c r="H246" s="12"/>
      <c r="I246" s="7"/>
      <c r="J246" s="12"/>
      <c r="K246" s="7">
        <f>сен.24!K246+окт.24!H246-окт.24!G246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7.33</v>
      </c>
      <c r="G247" s="7">
        <f t="shared" si="7"/>
        <v>0</v>
      </c>
      <c r="H247" s="12"/>
      <c r="I247" s="7"/>
      <c r="J247" s="12"/>
      <c r="K247" s="7">
        <f>сен.24!K247+окт.24!H247-окт.24!G247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7.33</v>
      </c>
      <c r="G248" s="7">
        <f t="shared" si="7"/>
        <v>0</v>
      </c>
      <c r="H248" s="12"/>
      <c r="I248" s="7"/>
      <c r="J248" s="12"/>
      <c r="K248" s="7">
        <f>сен.24!K248+окт.24!H248-окт.24!G248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7.33</v>
      </c>
      <c r="G249" s="7">
        <f t="shared" si="7"/>
        <v>0</v>
      </c>
      <c r="H249" s="12"/>
      <c r="I249" s="7"/>
      <c r="J249" s="12"/>
      <c r="K249" s="7">
        <f>сен.24!K249+окт.24!H249-окт.24!G249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7.33</v>
      </c>
      <c r="G250" s="7">
        <f t="shared" si="7"/>
        <v>0</v>
      </c>
      <c r="H250" s="12"/>
      <c r="I250" s="7"/>
      <c r="J250" s="12"/>
      <c r="K250" s="7">
        <f>сен.24!K250+окт.24!H250-окт.24!G250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7.33</v>
      </c>
      <c r="G251" s="7">
        <f t="shared" si="7"/>
        <v>0</v>
      </c>
      <c r="H251" s="12"/>
      <c r="I251" s="7"/>
      <c r="J251" s="12"/>
      <c r="K251" s="7">
        <f>сен.24!K251+окт.24!H251-окт.24!G251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7.33</v>
      </c>
      <c r="G252" s="7">
        <f t="shared" si="7"/>
        <v>0</v>
      </c>
      <c r="H252" s="12"/>
      <c r="I252" s="7"/>
      <c r="J252" s="12"/>
      <c r="K252" s="7">
        <f>сен.24!K252+окт.24!H252-окт.24!G252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7.33</v>
      </c>
      <c r="G253" s="7">
        <f t="shared" si="7"/>
        <v>0</v>
      </c>
      <c r="H253" s="12"/>
      <c r="I253" s="7"/>
      <c r="J253" s="12"/>
      <c r="K253" s="7">
        <f>сен.24!K253+окт.24!H253-окт.24!G253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7.33</v>
      </c>
      <c r="G254" s="7">
        <f t="shared" si="7"/>
        <v>0</v>
      </c>
      <c r="H254" s="12"/>
      <c r="I254" s="7"/>
      <c r="J254" s="12"/>
      <c r="K254" s="7">
        <f>сен.24!K254+окт.24!H254-окт.24!G254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7.33</v>
      </c>
      <c r="G255" s="7">
        <f t="shared" si="7"/>
        <v>0</v>
      </c>
      <c r="H255" s="12"/>
      <c r="I255" s="7"/>
      <c r="J255" s="12"/>
      <c r="K255" s="7">
        <f>сен.24!K255+окт.24!H255-окт.24!G255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7.33</v>
      </c>
      <c r="G256" s="7">
        <f t="shared" si="7"/>
        <v>0</v>
      </c>
      <c r="H256" s="12"/>
      <c r="I256" s="7"/>
      <c r="J256" s="12"/>
      <c r="K256" s="7">
        <f>сен.24!K256+окт.24!H256-окт.24!G256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7.33</v>
      </c>
      <c r="G257" s="7">
        <f t="shared" si="7"/>
        <v>0</v>
      </c>
      <c r="H257" s="12"/>
      <c r="I257" s="7"/>
      <c r="J257" s="12"/>
      <c r="K257" s="7">
        <f>сен.24!K257+окт.24!H257-окт.24!G257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7.33</v>
      </c>
      <c r="G258" s="7">
        <f t="shared" si="7"/>
        <v>0</v>
      </c>
      <c r="H258" s="12"/>
      <c r="I258" s="7"/>
      <c r="J258" s="12"/>
      <c r="K258" s="7">
        <f>сен.24!K258+окт.24!H258-окт.24!G258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7.33</v>
      </c>
      <c r="G259" s="7">
        <f t="shared" si="7"/>
        <v>0</v>
      </c>
      <c r="H259" s="12"/>
      <c r="I259" s="7"/>
      <c r="J259" s="12"/>
      <c r="K259" s="7">
        <f>сен.24!K259+окт.24!H259-окт.24!G259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7.33</v>
      </c>
      <c r="G260" s="7">
        <f t="shared" si="7"/>
        <v>0</v>
      </c>
      <c r="H260" s="12"/>
      <c r="I260" s="7"/>
      <c r="J260" s="12"/>
      <c r="K260" s="7">
        <f>сен.24!K260+окт.24!H260-окт.24!G260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7.33</v>
      </c>
      <c r="G261" s="7">
        <f t="shared" si="7"/>
        <v>0</v>
      </c>
      <c r="H261" s="12"/>
      <c r="I261" s="7"/>
      <c r="J261" s="12"/>
      <c r="K261" s="7">
        <f>сен.24!K261+окт.24!H261-окт.24!G261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7.33</v>
      </c>
      <c r="G262" s="7">
        <f t="shared" si="7"/>
        <v>0</v>
      </c>
      <c r="H262" s="12"/>
      <c r="I262" s="7"/>
      <c r="J262" s="12"/>
      <c r="K262" s="7">
        <f>сен.24!K262+окт.24!H262-окт.24!G262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7.33</v>
      </c>
      <c r="G263" s="7">
        <f t="shared" si="7"/>
        <v>0</v>
      </c>
      <c r="H263" s="12"/>
      <c r="I263" s="7"/>
      <c r="J263" s="12"/>
      <c r="K263" s="7">
        <f>сен.24!K263+окт.24!H263-окт.24!G263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7.33</v>
      </c>
      <c r="G264" s="7">
        <f t="shared" si="7"/>
        <v>0</v>
      </c>
      <c r="H264" s="12"/>
      <c r="I264" s="7"/>
      <c r="J264" s="12"/>
      <c r="K264" s="7">
        <f>сен.24!K264+окт.24!H264-окт.24!G264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ref="E265:E307" si="8">SUM(D265-C265)</f>
        <v>0</v>
      </c>
      <c r="F265" s="7">
        <v>7.33</v>
      </c>
      <c r="G265" s="7">
        <f t="shared" ref="G265:G307" si="9">SUM(F265*E265)</f>
        <v>0</v>
      </c>
      <c r="H265" s="12"/>
      <c r="I265" s="7"/>
      <c r="J265" s="12"/>
      <c r="K265" s="7">
        <f>сен.24!K265+окт.24!H265-окт.24!G265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8"/>
        <v>0</v>
      </c>
      <c r="F266" s="7">
        <v>7.33</v>
      </c>
      <c r="G266" s="7">
        <f t="shared" si="9"/>
        <v>0</v>
      </c>
      <c r="H266" s="12"/>
      <c r="I266" s="7"/>
      <c r="J266" s="12"/>
      <c r="K266" s="7">
        <f>сен.24!K266+окт.24!H266-окт.24!G266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si="8"/>
        <v>0</v>
      </c>
      <c r="F267" s="7">
        <v>7.33</v>
      </c>
      <c r="G267" s="7">
        <f t="shared" si="9"/>
        <v>0</v>
      </c>
      <c r="H267" s="12"/>
      <c r="I267" s="7"/>
      <c r="J267" s="12"/>
      <c r="K267" s="7">
        <f>сен.24!K267+окт.24!H267-окт.24!G267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7.33</v>
      </c>
      <c r="G268" s="7">
        <f t="shared" si="9"/>
        <v>0</v>
      </c>
      <c r="H268" s="12"/>
      <c r="I268" s="7"/>
      <c r="J268" s="12"/>
      <c r="K268" s="7">
        <f>сен.24!K268+окт.24!H268-окт.24!G268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7.33</v>
      </c>
      <c r="G269" s="7">
        <f t="shared" si="9"/>
        <v>0</v>
      </c>
      <c r="H269" s="12"/>
      <c r="I269" s="7"/>
      <c r="J269" s="12"/>
      <c r="K269" s="7">
        <f>сен.24!K269+окт.24!H269-окт.24!G269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7.33</v>
      </c>
      <c r="G270" s="7">
        <f t="shared" si="9"/>
        <v>0</v>
      </c>
      <c r="H270" s="12"/>
      <c r="I270" s="7"/>
      <c r="J270" s="12"/>
      <c r="K270" s="7">
        <f>сен.24!K270+окт.24!H270-окт.24!G270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7.33</v>
      </c>
      <c r="G271" s="7">
        <f t="shared" si="9"/>
        <v>0</v>
      </c>
      <c r="H271" s="12"/>
      <c r="I271" s="7"/>
      <c r="J271" s="12"/>
      <c r="K271" s="7">
        <f>сен.24!K271+окт.24!H271-окт.24!G271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7.33</v>
      </c>
      <c r="G272" s="7">
        <f t="shared" si="9"/>
        <v>0</v>
      </c>
      <c r="H272" s="12"/>
      <c r="I272" s="7"/>
      <c r="J272" s="12"/>
      <c r="K272" s="7">
        <f>сен.24!K272+окт.24!H272-окт.24!G272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7.33</v>
      </c>
      <c r="G273" s="7">
        <f t="shared" si="9"/>
        <v>0</v>
      </c>
      <c r="H273" s="12"/>
      <c r="I273" s="7"/>
      <c r="J273" s="12"/>
      <c r="K273" s="7">
        <f>сен.24!K273+окт.24!H273-окт.24!G273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7.33</v>
      </c>
      <c r="G274" s="7">
        <f t="shared" si="9"/>
        <v>0</v>
      </c>
      <c r="H274" s="12"/>
      <c r="I274" s="7"/>
      <c r="J274" s="12"/>
      <c r="K274" s="7">
        <f>сен.24!K274+окт.24!H274-окт.24!G274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7.33</v>
      </c>
      <c r="G275" s="7">
        <f t="shared" si="9"/>
        <v>0</v>
      </c>
      <c r="H275" s="12"/>
      <c r="I275" s="7"/>
      <c r="J275" s="12"/>
      <c r="K275" s="7">
        <f>сен.24!K275+окт.24!H275-окт.24!G275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7.33</v>
      </c>
      <c r="G276" s="7">
        <f t="shared" si="9"/>
        <v>0</v>
      </c>
      <c r="H276" s="12"/>
      <c r="I276" s="7"/>
      <c r="J276" s="12"/>
      <c r="K276" s="7">
        <f>сен.24!K276+окт.24!H276-окт.24!G276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7.33</v>
      </c>
      <c r="G277" s="7">
        <f t="shared" si="9"/>
        <v>0</v>
      </c>
      <c r="H277" s="12"/>
      <c r="I277" s="7"/>
      <c r="J277" s="12"/>
      <c r="K277" s="7">
        <f>сен.24!K277+окт.24!H277-окт.24!G277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7.33</v>
      </c>
      <c r="G278" s="7">
        <f t="shared" si="9"/>
        <v>0</v>
      </c>
      <c r="H278" s="12"/>
      <c r="I278" s="7"/>
      <c r="J278" s="12"/>
      <c r="K278" s="7">
        <f>сен.24!K278+окт.24!H278-окт.24!G278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7.33</v>
      </c>
      <c r="G279" s="7">
        <f t="shared" si="9"/>
        <v>0</v>
      </c>
      <c r="H279" s="12"/>
      <c r="I279" s="7"/>
      <c r="J279" s="12"/>
      <c r="K279" s="7">
        <f>сен.24!K279+окт.24!H279-окт.24!G279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7.33</v>
      </c>
      <c r="G280" s="7">
        <f t="shared" si="9"/>
        <v>0</v>
      </c>
      <c r="H280" s="12"/>
      <c r="I280" s="7"/>
      <c r="J280" s="12"/>
      <c r="K280" s="7">
        <f>сен.24!K280+окт.24!H280-окт.24!G280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7.33</v>
      </c>
      <c r="G281" s="7">
        <f t="shared" si="9"/>
        <v>0</v>
      </c>
      <c r="H281" s="12"/>
      <c r="I281" s="7"/>
      <c r="J281" s="12"/>
      <c r="K281" s="7">
        <f>сен.24!K281+окт.24!H281-окт.24!G281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7.33</v>
      </c>
      <c r="G282" s="7">
        <f t="shared" si="9"/>
        <v>0</v>
      </c>
      <c r="H282" s="12"/>
      <c r="I282" s="7"/>
      <c r="J282" s="12"/>
      <c r="K282" s="7">
        <f>сен.24!K282+окт.24!H282-окт.24!G282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7.33</v>
      </c>
      <c r="G283" s="7">
        <f t="shared" si="9"/>
        <v>0</v>
      </c>
      <c r="H283" s="12"/>
      <c r="I283" s="7"/>
      <c r="J283" s="12"/>
      <c r="K283" s="7">
        <f>сен.24!K283+окт.24!H283-окт.24!G283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7.33</v>
      </c>
      <c r="G284" s="7">
        <f t="shared" si="9"/>
        <v>0</v>
      </c>
      <c r="H284" s="12"/>
      <c r="I284" s="7"/>
      <c r="J284" s="12"/>
      <c r="K284" s="7">
        <f>сен.24!K284+окт.24!H284-окт.24!G284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7.33</v>
      </c>
      <c r="G285" s="7">
        <f t="shared" si="9"/>
        <v>0</v>
      </c>
      <c r="H285" s="12"/>
      <c r="I285" s="7"/>
      <c r="J285" s="12"/>
      <c r="K285" s="7">
        <f>сен.24!K285+окт.24!H285-окт.24!G285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7.33</v>
      </c>
      <c r="G286" s="7">
        <f t="shared" si="9"/>
        <v>0</v>
      </c>
      <c r="H286" s="12"/>
      <c r="I286" s="7"/>
      <c r="J286" s="12"/>
      <c r="K286" s="7">
        <f>сен.24!K286+окт.24!H286-окт.24!G286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7.33</v>
      </c>
      <c r="G287" s="7">
        <f t="shared" si="9"/>
        <v>0</v>
      </c>
      <c r="H287" s="12"/>
      <c r="I287" s="7"/>
      <c r="J287" s="12"/>
      <c r="K287" s="7">
        <f>сен.24!K287+окт.24!H287-окт.24!G287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7.33</v>
      </c>
      <c r="G288" s="7">
        <f t="shared" si="9"/>
        <v>0</v>
      </c>
      <c r="H288" s="12"/>
      <c r="I288" s="7"/>
      <c r="J288" s="12"/>
      <c r="K288" s="7">
        <f>сен.24!K288+окт.24!H288-окт.24!G288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7.33</v>
      </c>
      <c r="G289" s="7">
        <f t="shared" si="9"/>
        <v>0</v>
      </c>
      <c r="H289" s="12"/>
      <c r="I289" s="7"/>
      <c r="J289" s="12"/>
      <c r="K289" s="7">
        <f>сен.24!K289+окт.24!H289-окт.24!G289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7.33</v>
      </c>
      <c r="G290" s="7">
        <f t="shared" si="9"/>
        <v>0</v>
      </c>
      <c r="H290" s="12"/>
      <c r="I290" s="7"/>
      <c r="J290" s="12"/>
      <c r="K290" s="7">
        <f>сен.24!K290+окт.24!H290-окт.24!G290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7.33</v>
      </c>
      <c r="G291" s="7">
        <f t="shared" si="9"/>
        <v>0</v>
      </c>
      <c r="H291" s="12"/>
      <c r="I291" s="7"/>
      <c r="J291" s="12"/>
      <c r="K291" s="7">
        <f>сен.24!K291+окт.24!H291-окт.24!G291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7.33</v>
      </c>
      <c r="G292" s="7">
        <f t="shared" si="9"/>
        <v>0</v>
      </c>
      <c r="H292" s="12"/>
      <c r="I292" s="7"/>
      <c r="J292" s="12"/>
      <c r="K292" s="7">
        <f>сен.24!K292+окт.24!H292-окт.24!G292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7.33</v>
      </c>
      <c r="G293" s="7">
        <f t="shared" si="9"/>
        <v>0</v>
      </c>
      <c r="H293" s="12"/>
      <c r="I293" s="7"/>
      <c r="J293" s="12"/>
      <c r="K293" s="7">
        <f>сен.24!K293+окт.24!H293-окт.24!G293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7.33</v>
      </c>
      <c r="G294" s="7">
        <f t="shared" si="9"/>
        <v>0</v>
      </c>
      <c r="H294" s="12"/>
      <c r="I294" s="7"/>
      <c r="J294" s="12"/>
      <c r="K294" s="7">
        <f>сен.24!K294+окт.24!H294-окт.24!G294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7.33</v>
      </c>
      <c r="G295" s="7">
        <f t="shared" si="9"/>
        <v>0</v>
      </c>
      <c r="H295" s="12"/>
      <c r="I295" s="7"/>
      <c r="J295" s="12"/>
      <c r="K295" s="7">
        <f>сен.24!K295+окт.24!H295-окт.24!G295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7.33</v>
      </c>
      <c r="G296" s="7">
        <f t="shared" si="9"/>
        <v>0</v>
      </c>
      <c r="H296" s="12"/>
      <c r="I296" s="7"/>
      <c r="J296" s="12"/>
      <c r="K296" s="7">
        <f>сен.24!K296+окт.24!H296-окт.24!G296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7.33</v>
      </c>
      <c r="G297" s="7">
        <f t="shared" si="9"/>
        <v>0</v>
      </c>
      <c r="H297" s="12"/>
      <c r="I297" s="7"/>
      <c r="J297" s="12"/>
      <c r="K297" s="7">
        <f>сен.24!K297+окт.24!H297-окт.24!G297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7.33</v>
      </c>
      <c r="G298" s="7">
        <f t="shared" si="9"/>
        <v>0</v>
      </c>
      <c r="H298" s="12"/>
      <c r="I298" s="7"/>
      <c r="J298" s="12"/>
      <c r="K298" s="7">
        <f>сен.24!K298+окт.24!H298-окт.24!G298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7.33</v>
      </c>
      <c r="G299" s="7">
        <f t="shared" si="9"/>
        <v>0</v>
      </c>
      <c r="H299" s="12"/>
      <c r="I299" s="7"/>
      <c r="J299" s="12"/>
      <c r="K299" s="7">
        <f>сен.24!K299+окт.24!H299-окт.24!G299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7.33</v>
      </c>
      <c r="G300" s="7">
        <f t="shared" si="9"/>
        <v>0</v>
      </c>
      <c r="H300" s="12"/>
      <c r="I300" s="7"/>
      <c r="J300" s="12"/>
      <c r="K300" s="7">
        <f>сен.24!K300+окт.24!H300-окт.24!G300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7.33</v>
      </c>
      <c r="G301" s="7">
        <f t="shared" si="9"/>
        <v>0</v>
      </c>
      <c r="H301" s="12"/>
      <c r="I301" s="7"/>
      <c r="J301" s="12"/>
      <c r="K301" s="7">
        <f>сен.24!K301+окт.24!H301-окт.24!G301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7.33</v>
      </c>
      <c r="G302" s="7">
        <f t="shared" si="9"/>
        <v>0</v>
      </c>
      <c r="H302" s="12"/>
      <c r="I302" s="7"/>
      <c r="J302" s="12"/>
      <c r="K302" s="7">
        <f>сен.24!K302+окт.24!H302-окт.24!G302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7.33</v>
      </c>
      <c r="G303" s="7">
        <f t="shared" si="9"/>
        <v>0</v>
      </c>
      <c r="H303" s="12"/>
      <c r="I303" s="7"/>
      <c r="J303" s="12"/>
      <c r="K303" s="7">
        <f>сен.24!K303+окт.24!H303-окт.24!G303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7.33</v>
      </c>
      <c r="G304" s="7">
        <f t="shared" si="9"/>
        <v>0</v>
      </c>
      <c r="H304" s="12"/>
      <c r="I304" s="7"/>
      <c r="J304" s="12"/>
      <c r="K304" s="7">
        <f>сен.24!K304+окт.24!H304-окт.24!G304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7.33</v>
      </c>
      <c r="G305" s="7">
        <f t="shared" si="9"/>
        <v>0</v>
      </c>
      <c r="H305" s="12"/>
      <c r="I305" s="7"/>
      <c r="J305" s="12"/>
      <c r="K305" s="7">
        <f>сен.24!K305+окт.24!H305-окт.24!G305</f>
        <v>0</v>
      </c>
    </row>
    <row r="306" spans="1:11" x14ac:dyDescent="0.25">
      <c r="A306" s="4" t="s">
        <v>22</v>
      </c>
      <c r="B306" s="12"/>
      <c r="C306" s="34">
        <v>2196</v>
      </c>
      <c r="D306" s="34">
        <v>2257</v>
      </c>
      <c r="E306" s="7">
        <f t="shared" si="8"/>
        <v>61</v>
      </c>
      <c r="F306" s="12"/>
      <c r="G306" s="7">
        <f t="shared" si="9"/>
        <v>0</v>
      </c>
      <c r="H306" s="36"/>
      <c r="I306" s="36"/>
      <c r="J306" s="36"/>
      <c r="K306" s="12"/>
    </row>
    <row r="307" spans="1:11" x14ac:dyDescent="0.25">
      <c r="A307" s="13" t="s">
        <v>23</v>
      </c>
      <c r="B307" s="12"/>
      <c r="C307" s="34"/>
      <c r="D307" s="34"/>
      <c r="E307" s="7">
        <f t="shared" si="8"/>
        <v>0</v>
      </c>
      <c r="F307" s="12"/>
      <c r="G307" s="7">
        <f t="shared" si="9"/>
        <v>0</v>
      </c>
      <c r="H307" s="36"/>
      <c r="I307" s="36"/>
      <c r="J307" s="36"/>
      <c r="K307" s="12"/>
    </row>
  </sheetData>
  <autoFilter ref="A6:K309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5">
    <cfRule type="cellIs" dxfId="2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307"/>
  <sheetViews>
    <sheetView topLeftCell="A64" workbookViewId="0">
      <selection activeCell="J81" sqref="J81"/>
    </sheetView>
  </sheetViews>
  <sheetFormatPr defaultRowHeight="15" x14ac:dyDescent="0.25"/>
  <cols>
    <col min="1" max="1" width="21.5703125" customWidth="1"/>
    <col min="4" max="4" width="9.42578125" bestFit="1" customWidth="1"/>
    <col min="7" max="7" width="12" customWidth="1"/>
    <col min="8" max="8" width="18.28515625" customWidth="1"/>
    <col min="9" max="9" width="19.42578125" customWidth="1"/>
    <col min="10" max="10" width="14.7109375" customWidth="1"/>
  </cols>
  <sheetData>
    <row r="1" spans="1:11" x14ac:dyDescent="0.25">
      <c r="A1" s="90" t="s">
        <v>139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140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7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6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6"/>
      <c r="J6" s="95"/>
      <c r="K6" s="95"/>
    </row>
    <row r="7" spans="1:11" x14ac:dyDescent="0.25">
      <c r="A7" s="14" t="s">
        <v>21</v>
      </c>
      <c r="B7" s="14">
        <v>0</v>
      </c>
      <c r="C7" s="7">
        <v>20504</v>
      </c>
      <c r="D7" s="7">
        <v>20842</v>
      </c>
      <c r="E7" s="7">
        <f t="shared" ref="E7:E70" si="0">SUM(D7-C7)</f>
        <v>338</v>
      </c>
      <c r="F7" s="7">
        <v>0</v>
      </c>
      <c r="G7" s="7"/>
      <c r="H7" s="7"/>
      <c r="I7" s="7"/>
      <c r="J7" s="12"/>
      <c r="K7" s="7">
        <f>окт.24!K7+ноя.24!H7-ноя.24!G7</f>
        <v>0</v>
      </c>
    </row>
    <row r="8" spans="1:11" x14ac:dyDescent="0.25">
      <c r="A8" s="37"/>
      <c r="B8" s="24">
        <v>1</v>
      </c>
      <c r="C8" s="7">
        <v>11111</v>
      </c>
      <c r="D8" s="7">
        <v>11111</v>
      </c>
      <c r="E8" s="7">
        <f t="shared" si="0"/>
        <v>0</v>
      </c>
      <c r="F8" s="7">
        <v>7.33</v>
      </c>
      <c r="G8" s="7">
        <f>SUM(E8*F8)</f>
        <v>0</v>
      </c>
      <c r="H8" s="8"/>
      <c r="I8" s="7"/>
      <c r="J8" s="9"/>
      <c r="K8" s="25">
        <f>окт.24!K8+ноя.24!H8-ноя.24!G8</f>
        <v>-6120.1399999999994</v>
      </c>
    </row>
    <row r="9" spans="1:11" x14ac:dyDescent="0.25">
      <c r="A9" s="4"/>
      <c r="B9" s="14">
        <v>2</v>
      </c>
      <c r="C9" s="7">
        <v>15172</v>
      </c>
      <c r="D9" s="7">
        <v>15288</v>
      </c>
      <c r="E9" s="7">
        <f t="shared" si="0"/>
        <v>116</v>
      </c>
      <c r="F9" s="7">
        <v>7.33</v>
      </c>
      <c r="G9" s="7">
        <f t="shared" ref="G9:G72" si="1">SUM(E9*F9)</f>
        <v>850.28</v>
      </c>
      <c r="H9" s="8">
        <v>1106.83</v>
      </c>
      <c r="I9" s="7">
        <v>161501</v>
      </c>
      <c r="J9" s="9">
        <v>45607</v>
      </c>
      <c r="K9" s="7">
        <f>окт.24!K9+ноя.24!H9-ноя.24!G9</f>
        <v>821.00000000000068</v>
      </c>
    </row>
    <row r="10" spans="1:11" x14ac:dyDescent="0.25">
      <c r="A10" s="13"/>
      <c r="B10" s="14">
        <v>3</v>
      </c>
      <c r="C10" s="7"/>
      <c r="D10" s="7"/>
      <c r="E10" s="7">
        <f t="shared" si="0"/>
        <v>0</v>
      </c>
      <c r="F10" s="7">
        <v>7.33</v>
      </c>
      <c r="G10" s="7">
        <f t="shared" si="1"/>
        <v>0</v>
      </c>
      <c r="H10" s="8"/>
      <c r="I10" s="7"/>
      <c r="J10" s="12"/>
      <c r="K10" s="7">
        <f>окт.24!K10+ноя.24!H10-ноя.24!G10</f>
        <v>0</v>
      </c>
    </row>
    <row r="11" spans="1:11" x14ac:dyDescent="0.25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окт.24!K11+ноя.24!H11-ноя.24!G11</f>
        <v>0</v>
      </c>
    </row>
    <row r="12" spans="1:11" x14ac:dyDescent="0.25">
      <c r="A12" s="13"/>
      <c r="B12" s="14">
        <v>5</v>
      </c>
      <c r="C12" s="7">
        <v>10820</v>
      </c>
      <c r="D12" s="7">
        <v>11237</v>
      </c>
      <c r="E12" s="7">
        <f t="shared" si="0"/>
        <v>417</v>
      </c>
      <c r="F12" s="7">
        <v>7.33</v>
      </c>
      <c r="G12" s="7">
        <f t="shared" si="1"/>
        <v>3056.61</v>
      </c>
      <c r="H12" s="8"/>
      <c r="I12" s="7"/>
      <c r="J12" s="9"/>
      <c r="K12" s="7">
        <f>окт.24!K12+ноя.24!H12-ноя.24!G12</f>
        <v>-4263.829999999999</v>
      </c>
    </row>
    <row r="13" spans="1:11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окт.24!K13+ноя.24!H13-ноя.24!G13</f>
        <v>0</v>
      </c>
    </row>
    <row r="14" spans="1:11" x14ac:dyDescent="0.25">
      <c r="A14" s="13"/>
      <c r="B14" s="14">
        <v>7</v>
      </c>
      <c r="C14" s="7">
        <v>15203</v>
      </c>
      <c r="D14" s="7">
        <v>15497</v>
      </c>
      <c r="E14" s="7">
        <f t="shared" si="0"/>
        <v>294</v>
      </c>
      <c r="F14" s="7">
        <v>7.33</v>
      </c>
      <c r="G14" s="7">
        <f t="shared" si="1"/>
        <v>2155.02</v>
      </c>
      <c r="H14" s="8"/>
      <c r="I14" s="7"/>
      <c r="J14" s="9"/>
      <c r="K14" s="7">
        <f>окт.24!K14+ноя.24!H14-ноя.24!G14</f>
        <v>2389.7799999999975</v>
      </c>
    </row>
    <row r="15" spans="1:11" x14ac:dyDescent="0.25">
      <c r="A15" s="13"/>
      <c r="B15" s="14">
        <v>8</v>
      </c>
      <c r="C15" s="7"/>
      <c r="D15" s="7"/>
      <c r="E15" s="7">
        <f t="shared" si="0"/>
        <v>0</v>
      </c>
      <c r="F15" s="7">
        <v>7.33</v>
      </c>
      <c r="G15" s="7">
        <f t="shared" si="1"/>
        <v>0</v>
      </c>
      <c r="H15" s="8"/>
      <c r="I15" s="7"/>
      <c r="J15" s="12"/>
      <c r="K15" s="7">
        <f>окт.24!K15+ноя.24!H15-ноя.24!G15</f>
        <v>0</v>
      </c>
    </row>
    <row r="16" spans="1:11" x14ac:dyDescent="0.25">
      <c r="A16" s="13"/>
      <c r="B16" s="14">
        <v>9</v>
      </c>
      <c r="C16" s="7"/>
      <c r="D16" s="7"/>
      <c r="E16" s="7">
        <f t="shared" si="0"/>
        <v>0</v>
      </c>
      <c r="F16" s="7">
        <v>7.33</v>
      </c>
      <c r="G16" s="7">
        <f t="shared" si="1"/>
        <v>0</v>
      </c>
      <c r="H16" s="8"/>
      <c r="I16" s="7"/>
      <c r="J16" s="9"/>
      <c r="K16" s="7">
        <f>окт.24!K16+ноя.24!H16-ноя.24!G16</f>
        <v>0</v>
      </c>
    </row>
    <row r="17" spans="1:11" x14ac:dyDescent="0.25">
      <c r="A17" s="13"/>
      <c r="B17" s="14">
        <v>10</v>
      </c>
      <c r="C17" s="7">
        <v>3</v>
      </c>
      <c r="D17" s="7">
        <v>3</v>
      </c>
      <c r="E17" s="7">
        <f t="shared" si="0"/>
        <v>0</v>
      </c>
      <c r="F17" s="7">
        <v>7.33</v>
      </c>
      <c r="G17" s="7">
        <f t="shared" si="1"/>
        <v>0</v>
      </c>
      <c r="H17" s="8"/>
      <c r="I17" s="7"/>
      <c r="J17" s="12"/>
      <c r="K17" s="7">
        <f>окт.24!K17+ноя.24!H17-ноя.24!G17</f>
        <v>14.66</v>
      </c>
    </row>
    <row r="18" spans="1:11" x14ac:dyDescent="0.25">
      <c r="A18" s="13"/>
      <c r="B18" s="14">
        <v>11</v>
      </c>
      <c r="C18" s="7">
        <v>6053</v>
      </c>
      <c r="D18" s="7">
        <v>6259</v>
      </c>
      <c r="E18" s="7">
        <f t="shared" si="0"/>
        <v>206</v>
      </c>
      <c r="F18" s="7">
        <v>7.33</v>
      </c>
      <c r="G18" s="7">
        <f t="shared" si="1"/>
        <v>1509.98</v>
      </c>
      <c r="H18" s="8"/>
      <c r="I18" s="7"/>
      <c r="J18" s="9"/>
      <c r="K18" s="7">
        <f>окт.24!K18+ноя.24!H18-ноя.24!G18</f>
        <v>497.42000000000007</v>
      </c>
    </row>
    <row r="19" spans="1:1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окт.24!K19+ноя.24!H19-ноя.24!G19</f>
        <v>0</v>
      </c>
    </row>
    <row r="20" spans="1:1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окт.24!K20+ноя.24!H20-ноя.24!G20</f>
        <v>0</v>
      </c>
    </row>
    <row r="21" spans="1:1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окт.24!K21+ноя.24!H21-ноя.24!G21</f>
        <v>0</v>
      </c>
    </row>
    <row r="22" spans="1:11" x14ac:dyDescent="0.25">
      <c r="A22" s="13"/>
      <c r="B22" s="14">
        <v>15</v>
      </c>
      <c r="C22" s="7">
        <v>35</v>
      </c>
      <c r="D22" s="7">
        <v>35</v>
      </c>
      <c r="E22" s="7">
        <f t="shared" si="0"/>
        <v>0</v>
      </c>
      <c r="F22" s="7">
        <v>7.33</v>
      </c>
      <c r="G22" s="7">
        <f t="shared" si="1"/>
        <v>0</v>
      </c>
      <c r="H22" s="8"/>
      <c r="I22" s="7"/>
      <c r="J22" s="12"/>
      <c r="K22" s="7">
        <f>окт.24!K22+ноя.24!H22-ноя.24!G22</f>
        <v>399.86000000000007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7.33</v>
      </c>
      <c r="G23" s="7">
        <f t="shared" si="1"/>
        <v>0</v>
      </c>
      <c r="H23" s="8"/>
      <c r="I23" s="7"/>
      <c r="J23" s="9"/>
      <c r="K23" s="7">
        <f>окт.24!K23+ноя.24!H23-ноя.24!G23</f>
        <v>0</v>
      </c>
    </row>
    <row r="24" spans="1:1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окт.24!K24+ноя.24!H24-ноя.24!G24</f>
        <v>0</v>
      </c>
    </row>
    <row r="25" spans="1:1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окт.24!K25+ноя.24!H25-ноя.24!G25</f>
        <v>0</v>
      </c>
    </row>
    <row r="26" spans="1:1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окт.24!K26+ноя.24!H26-ноя.24!G26</f>
        <v>0</v>
      </c>
    </row>
    <row r="27" spans="1:11" x14ac:dyDescent="0.25">
      <c r="A27" s="13"/>
      <c r="B27" s="24">
        <v>20</v>
      </c>
      <c r="C27" s="7"/>
      <c r="D27" s="7"/>
      <c r="E27" s="7">
        <f t="shared" si="0"/>
        <v>0</v>
      </c>
      <c r="F27" s="7">
        <v>7.33</v>
      </c>
      <c r="G27" s="7">
        <f t="shared" si="1"/>
        <v>0</v>
      </c>
      <c r="H27" s="8"/>
      <c r="I27" s="7"/>
      <c r="J27" s="9"/>
      <c r="K27" s="25">
        <f>окт.24!K27+ноя.24!H27-ноя.24!G27</f>
        <v>0</v>
      </c>
    </row>
    <row r="28" spans="1:1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окт.24!K28+ноя.24!H28-ноя.24!G28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7.33</v>
      </c>
      <c r="G29" s="7">
        <f t="shared" si="1"/>
        <v>0</v>
      </c>
      <c r="H29" s="11"/>
      <c r="I29" s="7"/>
      <c r="J29" s="12"/>
      <c r="K29" s="7">
        <f>окт.24!K29+ноя.24!H29-ноя.24!G29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7.33</v>
      </c>
      <c r="G30" s="7">
        <f t="shared" si="1"/>
        <v>0</v>
      </c>
      <c r="H30" s="12"/>
      <c r="I30" s="7"/>
      <c r="J30" s="12"/>
      <c r="K30" s="7">
        <f>окт.24!K30+ноя.24!H30-ноя.24!G30</f>
        <v>0</v>
      </c>
    </row>
    <row r="31" spans="1:11" x14ac:dyDescent="0.25">
      <c r="A31" s="13"/>
      <c r="B31" s="14">
        <v>24</v>
      </c>
      <c r="C31" s="7">
        <v>903</v>
      </c>
      <c r="D31" s="7">
        <v>909</v>
      </c>
      <c r="E31" s="7">
        <f t="shared" si="0"/>
        <v>6</v>
      </c>
      <c r="F31" s="7">
        <v>7.33</v>
      </c>
      <c r="G31" s="7">
        <f t="shared" si="1"/>
        <v>43.980000000000004</v>
      </c>
      <c r="H31" s="12">
        <v>5000</v>
      </c>
      <c r="I31" s="7">
        <v>12454</v>
      </c>
      <c r="J31" s="9">
        <v>45602</v>
      </c>
      <c r="K31" s="7">
        <f>окт.24!K31+ноя.24!H31-ноя.24!G31</f>
        <v>4548.5800000000008</v>
      </c>
    </row>
    <row r="32" spans="1:11" x14ac:dyDescent="0.25">
      <c r="A32" s="13"/>
      <c r="B32" s="14">
        <v>25</v>
      </c>
      <c r="C32" s="7">
        <v>8810</v>
      </c>
      <c r="D32" s="7">
        <v>8829</v>
      </c>
      <c r="E32" s="7">
        <f t="shared" si="0"/>
        <v>19</v>
      </c>
      <c r="F32" s="7">
        <v>7.33</v>
      </c>
      <c r="G32" s="7">
        <f t="shared" si="1"/>
        <v>139.27000000000001</v>
      </c>
      <c r="H32" s="12"/>
      <c r="I32" s="7"/>
      <c r="J32" s="9"/>
      <c r="K32" s="7">
        <f>окт.24!K32+ноя.24!H32-ноя.24!G32</f>
        <v>-7546.0100000000011</v>
      </c>
    </row>
    <row r="33" spans="1:1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окт.24!K33+ноя.24!H33-ноя.24!G33</f>
        <v>0</v>
      </c>
    </row>
    <row r="34" spans="1:11" x14ac:dyDescent="0.25">
      <c r="A34" s="37"/>
      <c r="B34" s="14">
        <v>27</v>
      </c>
      <c r="C34" s="7">
        <v>114051</v>
      </c>
      <c r="D34" s="7">
        <v>116483</v>
      </c>
      <c r="E34" s="7">
        <f t="shared" si="0"/>
        <v>2432</v>
      </c>
      <c r="F34" s="7">
        <v>7.33</v>
      </c>
      <c r="G34" s="7">
        <f t="shared" si="1"/>
        <v>17826.560000000001</v>
      </c>
      <c r="H34" s="12"/>
      <c r="I34" s="7"/>
      <c r="J34" s="9"/>
      <c r="K34" s="7">
        <f>окт.24!K34+ноя.24!H34-ноя.24!G34</f>
        <v>-25340.78999999999</v>
      </c>
    </row>
    <row r="35" spans="1:11" x14ac:dyDescent="0.25">
      <c r="A35" s="37"/>
      <c r="B35" s="14">
        <v>28</v>
      </c>
      <c r="C35" s="7">
        <v>2742</v>
      </c>
      <c r="D35" s="7">
        <v>2619</v>
      </c>
      <c r="E35" s="7">
        <f t="shared" si="0"/>
        <v>-123</v>
      </c>
      <c r="F35" s="7">
        <v>7.33</v>
      </c>
      <c r="G35" s="7">
        <f t="shared" si="1"/>
        <v>-901.59</v>
      </c>
      <c r="H35" s="12"/>
      <c r="I35" s="7"/>
      <c r="J35" s="12"/>
      <c r="K35" s="7">
        <f>окт.24!K35+ноя.24!H35-ноя.24!G35</f>
        <v>-2659.2799999999997</v>
      </c>
    </row>
    <row r="36" spans="1:11" x14ac:dyDescent="0.25">
      <c r="A36" s="37"/>
      <c r="B36" s="14">
        <v>29</v>
      </c>
      <c r="C36" s="7">
        <v>352</v>
      </c>
      <c r="D36" s="7">
        <v>369</v>
      </c>
      <c r="E36" s="7">
        <f t="shared" si="0"/>
        <v>17</v>
      </c>
      <c r="F36" s="7">
        <v>7.33</v>
      </c>
      <c r="G36" s="7">
        <f t="shared" si="1"/>
        <v>124.61</v>
      </c>
      <c r="H36" s="12"/>
      <c r="I36" s="7"/>
      <c r="J36" s="12"/>
      <c r="K36" s="7">
        <f>окт.24!K36+ноя.24!H36-ноя.24!G36</f>
        <v>1897.3299999999997</v>
      </c>
    </row>
    <row r="37" spans="1:11" x14ac:dyDescent="0.25">
      <c r="A37" s="13"/>
      <c r="B37" s="14">
        <v>30</v>
      </c>
      <c r="C37" s="7">
        <v>10920</v>
      </c>
      <c r="D37" s="7">
        <v>12179</v>
      </c>
      <c r="E37" s="7">
        <f t="shared" si="0"/>
        <v>1259</v>
      </c>
      <c r="F37" s="7">
        <v>7.33</v>
      </c>
      <c r="G37" s="7">
        <f t="shared" si="1"/>
        <v>9228.4699999999993</v>
      </c>
      <c r="H37" s="12">
        <v>12798</v>
      </c>
      <c r="I37" s="7">
        <v>601906</v>
      </c>
      <c r="J37" s="9">
        <v>45609</v>
      </c>
      <c r="K37" s="7">
        <f>окт.24!K37+ноя.24!H37-ноя.24!G37</f>
        <v>-8063.159999999998</v>
      </c>
    </row>
    <row r="38" spans="1:11" x14ac:dyDescent="0.25">
      <c r="A38" s="13"/>
      <c r="B38" s="24">
        <v>31</v>
      </c>
      <c r="C38" s="7"/>
      <c r="D38" s="7"/>
      <c r="E38" s="7">
        <f t="shared" si="0"/>
        <v>0</v>
      </c>
      <c r="F38" s="7">
        <v>7.33</v>
      </c>
      <c r="G38" s="7">
        <f t="shared" si="1"/>
        <v>0</v>
      </c>
      <c r="H38" s="12"/>
      <c r="I38" s="7"/>
      <c r="J38" s="9"/>
      <c r="K38" s="25">
        <f>окт.24!K38+ноя.24!H38-ноя.24!G38</f>
        <v>0</v>
      </c>
    </row>
    <row r="39" spans="1:11" x14ac:dyDescent="0.25">
      <c r="A39" s="37"/>
      <c r="B39" s="14">
        <v>32</v>
      </c>
      <c r="C39" s="7">
        <v>83671</v>
      </c>
      <c r="D39" s="7">
        <v>85309</v>
      </c>
      <c r="E39" s="7">
        <f t="shared" si="0"/>
        <v>1638</v>
      </c>
      <c r="F39" s="38">
        <v>5.13</v>
      </c>
      <c r="G39" s="7">
        <f t="shared" si="1"/>
        <v>8402.94</v>
      </c>
      <c r="H39" s="12">
        <v>8000</v>
      </c>
      <c r="I39" s="7">
        <v>148413</v>
      </c>
      <c r="J39" s="9">
        <v>45608</v>
      </c>
      <c r="K39" s="7">
        <f>окт.24!K39+ноя.24!H39-ноя.24!G39</f>
        <v>-23621.72</v>
      </c>
    </row>
    <row r="40" spans="1:1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окт.24!K40+ноя.24!H40-ноя.24!G40</f>
        <v>0</v>
      </c>
    </row>
    <row r="41" spans="1:11" x14ac:dyDescent="0.25">
      <c r="A41" s="37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окт.24!K41+ноя.24!H41-ноя.24!G41</f>
        <v>0</v>
      </c>
    </row>
    <row r="42" spans="1:11" x14ac:dyDescent="0.25">
      <c r="A42" s="13"/>
      <c r="B42" s="24">
        <v>35</v>
      </c>
      <c r="C42" s="7">
        <v>16069</v>
      </c>
      <c r="D42" s="7">
        <v>16639</v>
      </c>
      <c r="E42" s="7">
        <f t="shared" si="0"/>
        <v>570</v>
      </c>
      <c r="F42" s="7">
        <v>7.33</v>
      </c>
      <c r="G42" s="7">
        <f t="shared" si="1"/>
        <v>4178.1000000000004</v>
      </c>
      <c r="H42" s="12"/>
      <c r="I42" s="7"/>
      <c r="J42" s="9"/>
      <c r="K42" s="25">
        <f>окт.24!K42+ноя.24!H42-ноя.24!G42</f>
        <v>-9784.9</v>
      </c>
    </row>
    <row r="43" spans="1:1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окт.24!K43+ноя.24!H43-ноя.24!G43</f>
        <v>0</v>
      </c>
    </row>
    <row r="44" spans="1:11" x14ac:dyDescent="0.25">
      <c r="A44" s="13"/>
      <c r="B44" s="14">
        <v>37</v>
      </c>
      <c r="C44" s="7"/>
      <c r="D44" s="7"/>
      <c r="E44" s="7">
        <f t="shared" si="0"/>
        <v>0</v>
      </c>
      <c r="F44" s="7">
        <v>7.33</v>
      </c>
      <c r="G44" s="7">
        <f t="shared" si="1"/>
        <v>0</v>
      </c>
      <c r="H44" s="12"/>
      <c r="I44" s="7"/>
      <c r="J44" s="9"/>
      <c r="K44" s="7">
        <f>окт.24!K44+ноя.24!H44-ноя.24!G44</f>
        <v>0</v>
      </c>
    </row>
    <row r="45" spans="1:1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12"/>
      <c r="K45" s="7">
        <f>окт.24!K45+ноя.24!H45-ноя.24!G45</f>
        <v>0</v>
      </c>
    </row>
    <row r="46" spans="1:11" x14ac:dyDescent="0.25">
      <c r="A46" s="13"/>
      <c r="B46" s="14">
        <v>39</v>
      </c>
      <c r="C46" s="7"/>
      <c r="D46" s="7"/>
      <c r="E46" s="7">
        <f t="shared" si="0"/>
        <v>0</v>
      </c>
      <c r="F46" s="7">
        <v>7.33</v>
      </c>
      <c r="G46" s="7">
        <f t="shared" si="1"/>
        <v>0</v>
      </c>
      <c r="H46" s="12"/>
      <c r="I46" s="7"/>
      <c r="J46" s="9"/>
      <c r="K46" s="7">
        <f>окт.24!K46+ноя.24!H46-ноя.24!G46</f>
        <v>0</v>
      </c>
    </row>
    <row r="47" spans="1:11" x14ac:dyDescent="0.25">
      <c r="A47" s="37"/>
      <c r="B47" s="14">
        <v>40</v>
      </c>
      <c r="C47" s="7">
        <v>499</v>
      </c>
      <c r="D47" s="7">
        <v>513</v>
      </c>
      <c r="E47" s="7">
        <f t="shared" si="0"/>
        <v>14</v>
      </c>
      <c r="F47" s="7">
        <v>7.33</v>
      </c>
      <c r="G47" s="7">
        <f t="shared" si="1"/>
        <v>102.62</v>
      </c>
      <c r="H47" s="12"/>
      <c r="I47" s="7"/>
      <c r="J47" s="9"/>
      <c r="K47" s="7">
        <f>окт.24!K47+ноя.24!H47-ноя.24!G47</f>
        <v>-3705.33</v>
      </c>
    </row>
    <row r="48" spans="1:1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окт.24!K48+ноя.24!H48-ноя.24!G48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7.33</v>
      </c>
      <c r="G49" s="7">
        <f t="shared" si="1"/>
        <v>0</v>
      </c>
      <c r="H49" s="12"/>
      <c r="I49" s="7"/>
      <c r="J49" s="12"/>
      <c r="K49" s="7">
        <f>окт.24!K49+ноя.24!H49-ноя.24!G49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7.33</v>
      </c>
      <c r="G50" s="7">
        <f t="shared" si="1"/>
        <v>0</v>
      </c>
      <c r="H50" s="12"/>
      <c r="I50" s="7"/>
      <c r="J50" s="9"/>
      <c r="K50" s="7">
        <f>окт.24!K50+ноя.24!H50-ноя.24!G50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7.33</v>
      </c>
      <c r="G51" s="7">
        <f t="shared" si="1"/>
        <v>0</v>
      </c>
      <c r="H51" s="12"/>
      <c r="I51" s="7"/>
      <c r="J51" s="12"/>
      <c r="K51" s="7">
        <f>окт.24!K51+ноя.24!H51-ноя.24!G51</f>
        <v>0</v>
      </c>
    </row>
    <row r="52" spans="1:1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окт.24!K52+ноя.24!H52-ноя.24!G52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7.33</v>
      </c>
      <c r="G53" s="7">
        <f t="shared" si="1"/>
        <v>0</v>
      </c>
      <c r="H53" s="12"/>
      <c r="I53" s="7"/>
      <c r="J53" s="9"/>
      <c r="K53" s="7">
        <f>окт.24!K53+ноя.24!H53-ноя.24!G53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7.33</v>
      </c>
      <c r="G54" s="7">
        <f t="shared" si="1"/>
        <v>0</v>
      </c>
      <c r="H54" s="12"/>
      <c r="I54" s="7"/>
      <c r="J54" s="12"/>
      <c r="K54" s="7">
        <f>окт.24!K54+ноя.24!H54-ноя.24!G54</f>
        <v>0</v>
      </c>
    </row>
    <row r="55" spans="1:1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окт.24!K55+ноя.24!H55-ноя.24!G55</f>
        <v>0</v>
      </c>
    </row>
    <row r="56" spans="1:1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окт.24!K56+ноя.24!H56-ноя.24!G56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7.33</v>
      </c>
      <c r="G57" s="7">
        <f t="shared" si="1"/>
        <v>0</v>
      </c>
      <c r="H57" s="12"/>
      <c r="I57" s="7"/>
      <c r="J57" s="12"/>
      <c r="K57" s="7">
        <f>окт.24!K57+ноя.24!H57-ноя.24!G57</f>
        <v>0</v>
      </c>
    </row>
    <row r="58" spans="1:11" x14ac:dyDescent="0.25">
      <c r="A58" s="13"/>
      <c r="B58" s="14">
        <v>51</v>
      </c>
      <c r="C58" s="7"/>
      <c r="D58" s="7"/>
      <c r="E58" s="7">
        <f t="shared" si="0"/>
        <v>0</v>
      </c>
      <c r="F58" s="7">
        <v>7.33</v>
      </c>
      <c r="G58" s="7">
        <f t="shared" si="1"/>
        <v>0</v>
      </c>
      <c r="H58" s="12"/>
      <c r="I58" s="7"/>
      <c r="J58" s="12"/>
      <c r="K58" s="7">
        <f>окт.24!K58+ноя.24!H58-ноя.24!G58</f>
        <v>0</v>
      </c>
    </row>
    <row r="59" spans="1:11" x14ac:dyDescent="0.25">
      <c r="A59" s="13"/>
      <c r="B59" s="14">
        <v>52</v>
      </c>
      <c r="C59" s="7">
        <v>11981</v>
      </c>
      <c r="D59" s="7">
        <v>11981</v>
      </c>
      <c r="E59" s="7">
        <f t="shared" si="0"/>
        <v>0</v>
      </c>
      <c r="F59" s="7">
        <v>7.33</v>
      </c>
      <c r="G59" s="7">
        <f t="shared" si="1"/>
        <v>0</v>
      </c>
      <c r="H59" s="12">
        <v>500</v>
      </c>
      <c r="I59" s="7">
        <v>767620</v>
      </c>
      <c r="J59" s="9">
        <v>45616</v>
      </c>
      <c r="K59" s="7">
        <f>окт.24!K59+ноя.24!H59-ноя.24!G59</f>
        <v>-8.3400000000000318</v>
      </c>
    </row>
    <row r="60" spans="1:11" x14ac:dyDescent="0.25">
      <c r="A60" s="37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/>
      <c r="I60" s="7"/>
      <c r="J60" s="12"/>
      <c r="K60" s="7">
        <f>окт.24!K60+ноя.24!H60-ноя.24!G60</f>
        <v>8240</v>
      </c>
    </row>
    <row r="61" spans="1:11" x14ac:dyDescent="0.25">
      <c r="A61" s="37"/>
      <c r="B61" s="14">
        <v>54</v>
      </c>
      <c r="C61" s="7">
        <v>9392</v>
      </c>
      <c r="D61" s="7">
        <v>9541</v>
      </c>
      <c r="E61" s="7">
        <f t="shared" si="0"/>
        <v>149</v>
      </c>
      <c r="F61" s="7">
        <v>7.33</v>
      </c>
      <c r="G61" s="7">
        <f t="shared" si="1"/>
        <v>1092.17</v>
      </c>
      <c r="H61" s="12"/>
      <c r="I61" s="7"/>
      <c r="J61" s="9"/>
      <c r="K61" s="7">
        <f>окт.24!K61+ноя.24!H61-ноя.24!G61</f>
        <v>-8399.39</v>
      </c>
    </row>
    <row r="62" spans="1:11" x14ac:dyDescent="0.25">
      <c r="A62" s="37"/>
      <c r="B62" s="14">
        <v>55</v>
      </c>
      <c r="C62" s="7">
        <v>3581</v>
      </c>
      <c r="D62" s="7">
        <v>3707</v>
      </c>
      <c r="E62" s="7">
        <f t="shared" si="0"/>
        <v>126</v>
      </c>
      <c r="F62" s="7">
        <v>7.33</v>
      </c>
      <c r="G62" s="7">
        <f t="shared" si="1"/>
        <v>923.58</v>
      </c>
      <c r="H62" s="12">
        <v>600</v>
      </c>
      <c r="I62" s="7">
        <v>444822</v>
      </c>
      <c r="J62" s="9">
        <v>45608</v>
      </c>
      <c r="K62" s="7">
        <f>окт.24!K62+ноя.24!H62-ноя.24!G62</f>
        <v>1639.9</v>
      </c>
    </row>
    <row r="63" spans="1:11" x14ac:dyDescent="0.25">
      <c r="A63" s="13"/>
      <c r="B63" s="14">
        <v>56</v>
      </c>
      <c r="C63" s="7"/>
      <c r="D63" s="7"/>
      <c r="E63" s="7">
        <f t="shared" si="0"/>
        <v>0</v>
      </c>
      <c r="F63" s="7">
        <v>7.33</v>
      </c>
      <c r="G63" s="7">
        <f t="shared" si="1"/>
        <v>0</v>
      </c>
      <c r="H63" s="12"/>
      <c r="I63" s="7"/>
      <c r="J63" s="9"/>
      <c r="K63" s="7">
        <f>окт.24!K63+ноя.24!H63-ноя.24!G63</f>
        <v>0</v>
      </c>
    </row>
    <row r="64" spans="1:11" x14ac:dyDescent="0.25">
      <c r="A64" s="13"/>
      <c r="B64" s="14">
        <v>57</v>
      </c>
      <c r="C64" s="7">
        <v>6913</v>
      </c>
      <c r="D64" s="7">
        <v>6970</v>
      </c>
      <c r="E64" s="7">
        <f t="shared" si="0"/>
        <v>57</v>
      </c>
      <c r="F64" s="7">
        <v>7.33</v>
      </c>
      <c r="G64" s="7">
        <f t="shared" si="1"/>
        <v>417.81</v>
      </c>
      <c r="H64" s="12"/>
      <c r="I64" s="7"/>
      <c r="J64" s="9"/>
      <c r="K64" s="7">
        <f>окт.24!K64+ноя.24!H64-ноя.24!G64</f>
        <v>-4665.8700000000008</v>
      </c>
    </row>
    <row r="65" spans="1:11" x14ac:dyDescent="0.25">
      <c r="A65" s="13"/>
      <c r="B65" s="14">
        <v>58</v>
      </c>
      <c r="C65" s="7">
        <v>1343</v>
      </c>
      <c r="D65" s="7">
        <v>1343</v>
      </c>
      <c r="E65" s="7">
        <f t="shared" si="0"/>
        <v>0</v>
      </c>
      <c r="F65" s="7">
        <v>7.33</v>
      </c>
      <c r="G65" s="7">
        <f t="shared" si="1"/>
        <v>0</v>
      </c>
      <c r="H65" s="12"/>
      <c r="I65" s="7"/>
      <c r="J65" s="12"/>
      <c r="K65" s="7">
        <f>окт.24!K65+ноя.24!H65-ноя.24!G65</f>
        <v>-1149.75</v>
      </c>
    </row>
    <row r="66" spans="1:1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окт.24!K66+ноя.24!H66-ноя.24!G66</f>
        <v>0</v>
      </c>
    </row>
    <row r="67" spans="1:11" x14ac:dyDescent="0.25">
      <c r="A67" s="13"/>
      <c r="B67" s="14">
        <v>60</v>
      </c>
      <c r="C67" s="7"/>
      <c r="D67" s="7"/>
      <c r="E67" s="7">
        <f t="shared" si="0"/>
        <v>0</v>
      </c>
      <c r="F67" s="7">
        <v>7.33</v>
      </c>
      <c r="G67" s="7">
        <f t="shared" si="1"/>
        <v>0</v>
      </c>
      <c r="H67" s="12"/>
      <c r="I67" s="7"/>
      <c r="J67" s="9"/>
      <c r="K67" s="7">
        <f>окт.24!K67+ноя.24!H67-ноя.24!G67</f>
        <v>0</v>
      </c>
    </row>
    <row r="68" spans="1:11" x14ac:dyDescent="0.25">
      <c r="A68" s="13"/>
      <c r="B68" s="14">
        <v>61</v>
      </c>
      <c r="C68" s="7">
        <v>3910</v>
      </c>
      <c r="D68" s="7">
        <v>3910</v>
      </c>
      <c r="E68" s="7">
        <f t="shared" si="0"/>
        <v>0</v>
      </c>
      <c r="F68" s="7">
        <v>7.33</v>
      </c>
      <c r="G68" s="7">
        <f t="shared" si="1"/>
        <v>0</v>
      </c>
      <c r="H68" s="12"/>
      <c r="I68" s="7"/>
      <c r="J68" s="9"/>
      <c r="K68" s="7">
        <f>окт.24!K68+ноя.24!H68-ноя.24!G68</f>
        <v>-1128.869999999999</v>
      </c>
    </row>
    <row r="69" spans="1:11" x14ac:dyDescent="0.25">
      <c r="A69" s="13"/>
      <c r="B69" s="14">
        <v>62</v>
      </c>
      <c r="C69" s="7">
        <v>810</v>
      </c>
      <c r="D69" s="7">
        <v>1009</v>
      </c>
      <c r="E69" s="7">
        <f t="shared" si="0"/>
        <v>199</v>
      </c>
      <c r="F69" s="7">
        <v>7.33</v>
      </c>
      <c r="G69" s="7">
        <f t="shared" si="1"/>
        <v>1458.67</v>
      </c>
      <c r="H69" s="12">
        <v>1598</v>
      </c>
      <c r="I69" s="7">
        <v>612581</v>
      </c>
      <c r="J69" s="9">
        <v>45602</v>
      </c>
      <c r="K69" s="7">
        <f>окт.24!K69+ноя.24!H69-ноя.24!G69</f>
        <v>-1477.91</v>
      </c>
    </row>
    <row r="70" spans="1:11" x14ac:dyDescent="0.25">
      <c r="A70" s="13"/>
      <c r="B70" s="14">
        <v>63</v>
      </c>
      <c r="C70" s="7"/>
      <c r="D70" s="7"/>
      <c r="E70" s="7">
        <f t="shared" si="0"/>
        <v>0</v>
      </c>
      <c r="F70" s="7">
        <v>7.33</v>
      </c>
      <c r="G70" s="7">
        <f t="shared" si="1"/>
        <v>0</v>
      </c>
      <c r="H70" s="12"/>
      <c r="I70" s="7"/>
      <c r="J70" s="12"/>
      <c r="K70" s="7">
        <f>окт.24!K70+ноя.24!H70-ноя.24!G70</f>
        <v>0</v>
      </c>
    </row>
    <row r="71" spans="1:11" x14ac:dyDescent="0.25">
      <c r="A71" s="13"/>
      <c r="B71" s="14">
        <v>64</v>
      </c>
      <c r="C71" s="7"/>
      <c r="D71" s="7"/>
      <c r="E71" s="7">
        <f t="shared" ref="E71:E134" si="2">SUM(D71-C71)</f>
        <v>0</v>
      </c>
      <c r="F71" s="7">
        <v>0</v>
      </c>
      <c r="G71" s="7">
        <f t="shared" si="1"/>
        <v>0</v>
      </c>
      <c r="H71" s="12"/>
      <c r="I71" s="7"/>
      <c r="J71" s="12"/>
      <c r="K71" s="7">
        <f>окт.24!K71+ноя.24!H71-ноя.24!G71</f>
        <v>0</v>
      </c>
    </row>
    <row r="72" spans="1:11" x14ac:dyDescent="0.25">
      <c r="A72" s="13"/>
      <c r="B72" s="14">
        <v>65</v>
      </c>
      <c r="C72" s="7">
        <v>4768</v>
      </c>
      <c r="D72" s="7">
        <v>5234</v>
      </c>
      <c r="E72" s="7">
        <f t="shared" si="2"/>
        <v>466</v>
      </c>
      <c r="F72" s="7">
        <v>7.33</v>
      </c>
      <c r="G72" s="7">
        <f t="shared" si="1"/>
        <v>3415.78</v>
      </c>
      <c r="H72" s="12"/>
      <c r="I72" s="7"/>
      <c r="J72" s="12"/>
      <c r="K72" s="7">
        <f>окт.24!K72+ноя.24!H72-ноя.24!G72</f>
        <v>-120.12000000000035</v>
      </c>
    </row>
    <row r="73" spans="1:11" x14ac:dyDescent="0.25">
      <c r="A73" s="13"/>
      <c r="B73" s="14">
        <v>66</v>
      </c>
      <c r="C73" s="7">
        <v>4227</v>
      </c>
      <c r="D73" s="7">
        <v>4260</v>
      </c>
      <c r="E73" s="7">
        <f t="shared" si="2"/>
        <v>33</v>
      </c>
      <c r="F73" s="7">
        <v>7.33</v>
      </c>
      <c r="G73" s="7">
        <f t="shared" ref="G73:G136" si="3">SUM(E73*F73)</f>
        <v>241.89000000000001</v>
      </c>
      <c r="H73" s="12">
        <v>2000</v>
      </c>
      <c r="I73" s="7">
        <v>634785.15240899997</v>
      </c>
      <c r="J73" s="9" t="s">
        <v>191</v>
      </c>
      <c r="K73" s="7">
        <f>окт.24!K73+ноя.24!H73-ноя.24!G73</f>
        <v>-6718.0999999999995</v>
      </c>
    </row>
    <row r="74" spans="1:11" x14ac:dyDescent="0.25">
      <c r="A74" s="13"/>
      <c r="B74" s="14">
        <v>67</v>
      </c>
      <c r="C74" s="7">
        <v>44194</v>
      </c>
      <c r="D74" s="7">
        <v>44674</v>
      </c>
      <c r="E74" s="7">
        <f t="shared" si="2"/>
        <v>480</v>
      </c>
      <c r="F74" s="7">
        <v>7.33</v>
      </c>
      <c r="G74" s="7">
        <f t="shared" si="3"/>
        <v>3518.4</v>
      </c>
      <c r="H74" s="12"/>
      <c r="I74" s="7"/>
      <c r="J74" s="9"/>
      <c r="K74" s="7">
        <f>окт.24!K74+ноя.24!H74-ноя.24!G74</f>
        <v>-32421.110000000004</v>
      </c>
    </row>
    <row r="75" spans="1:11" x14ac:dyDescent="0.25">
      <c r="A75" s="13"/>
      <c r="B75" s="14">
        <v>68</v>
      </c>
      <c r="C75" s="7">
        <v>2598</v>
      </c>
      <c r="D75" s="7">
        <v>2605</v>
      </c>
      <c r="E75" s="7">
        <f t="shared" si="2"/>
        <v>7</v>
      </c>
      <c r="F75" s="7">
        <v>7.33</v>
      </c>
      <c r="G75" s="7">
        <f t="shared" si="3"/>
        <v>51.31</v>
      </c>
      <c r="H75" s="12">
        <v>500</v>
      </c>
      <c r="I75" s="7">
        <v>891748</v>
      </c>
      <c r="J75" s="9">
        <v>45597</v>
      </c>
      <c r="K75" s="7">
        <f>окт.24!K75+ноя.24!H75-ноя.24!G75</f>
        <v>-162.00999999999993</v>
      </c>
    </row>
    <row r="76" spans="1:11" x14ac:dyDescent="0.25">
      <c r="A76" s="37"/>
      <c r="B76" s="14">
        <v>69</v>
      </c>
      <c r="C76" s="7">
        <v>6581</v>
      </c>
      <c r="D76" s="7">
        <v>6590</v>
      </c>
      <c r="E76" s="7">
        <f t="shared" si="2"/>
        <v>9</v>
      </c>
      <c r="F76" s="7">
        <v>7.33</v>
      </c>
      <c r="G76" s="7">
        <f t="shared" si="3"/>
        <v>65.97</v>
      </c>
      <c r="H76" s="12"/>
      <c r="I76" s="7"/>
      <c r="J76" s="12"/>
      <c r="K76" s="7">
        <f>окт.24!K76+ноя.24!H76-ноя.24!G76</f>
        <v>-8026.2800000000007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7.33</v>
      </c>
      <c r="G77" s="7">
        <f t="shared" si="3"/>
        <v>0</v>
      </c>
      <c r="H77" s="12"/>
      <c r="I77" s="7"/>
      <c r="J77" s="12"/>
      <c r="K77" s="7">
        <f>окт.24!K77+ноя.24!H77-ноя.24!G77</f>
        <v>0</v>
      </c>
    </row>
    <row r="78" spans="1:11" x14ac:dyDescent="0.25">
      <c r="A78" s="13"/>
      <c r="B78" s="14">
        <v>71</v>
      </c>
      <c r="C78" s="7"/>
      <c r="D78" s="7"/>
      <c r="E78" s="7">
        <f t="shared" si="2"/>
        <v>0</v>
      </c>
      <c r="F78" s="7">
        <v>0</v>
      </c>
      <c r="G78" s="7">
        <f t="shared" si="3"/>
        <v>0</v>
      </c>
      <c r="H78" s="12"/>
      <c r="I78" s="7"/>
      <c r="J78" s="12"/>
      <c r="K78" s="7">
        <f>окт.24!K78+ноя.24!H78-ноя.24!G78</f>
        <v>0</v>
      </c>
    </row>
    <row r="79" spans="1:1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окт.24!K79+ноя.24!H79-ноя.24!G79</f>
        <v>0</v>
      </c>
    </row>
    <row r="80" spans="1:1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окт.24!K80+ноя.24!H80-ноя.24!G80</f>
        <v>0</v>
      </c>
    </row>
    <row r="81" spans="1:11" x14ac:dyDescent="0.25">
      <c r="A81" s="13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окт.24!K81+ноя.24!H81-ноя.24!G81</f>
        <v>0</v>
      </c>
    </row>
    <row r="82" spans="1:1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окт.24!K82+ноя.24!H82-ноя.24!G82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7.33</v>
      </c>
      <c r="G83" s="7">
        <f t="shared" si="3"/>
        <v>0</v>
      </c>
      <c r="H83" s="12"/>
      <c r="I83" s="7"/>
      <c r="J83" s="12"/>
      <c r="K83" s="7">
        <f>окт.24!K83+ноя.24!H83-ноя.24!G83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7.33</v>
      </c>
      <c r="G84" s="7">
        <f t="shared" si="3"/>
        <v>0</v>
      </c>
      <c r="H84" s="12"/>
      <c r="I84" s="7"/>
      <c r="J84" s="12"/>
      <c r="K84" s="7">
        <f>окт.24!K84+ноя.24!H84-ноя.24!G84</f>
        <v>0</v>
      </c>
    </row>
    <row r="85" spans="1:11" x14ac:dyDescent="0.25">
      <c r="A85" s="13"/>
      <c r="B85" s="14">
        <v>78</v>
      </c>
      <c r="C85" s="7">
        <v>405</v>
      </c>
      <c r="D85" s="7">
        <v>405</v>
      </c>
      <c r="E85" s="7">
        <f t="shared" si="2"/>
        <v>0</v>
      </c>
      <c r="F85" s="7">
        <v>7.33</v>
      </c>
      <c r="G85" s="7">
        <f t="shared" si="3"/>
        <v>0</v>
      </c>
      <c r="H85" s="12"/>
      <c r="I85" s="7"/>
      <c r="J85" s="12"/>
      <c r="K85" s="7">
        <f>окт.24!K85+ноя.24!H85-ноя.24!G85</f>
        <v>-7.33</v>
      </c>
    </row>
    <row r="86" spans="1:11" x14ac:dyDescent="0.25">
      <c r="A86" s="13"/>
      <c r="B86" s="14">
        <v>79</v>
      </c>
      <c r="C86" s="7">
        <v>9041</v>
      </c>
      <c r="D86" s="7">
        <v>11442</v>
      </c>
      <c r="E86" s="7">
        <f t="shared" si="2"/>
        <v>2401</v>
      </c>
      <c r="F86" s="7">
        <v>7.33</v>
      </c>
      <c r="G86" s="7">
        <f t="shared" si="3"/>
        <v>17599.330000000002</v>
      </c>
      <c r="H86" s="12"/>
      <c r="I86" s="7"/>
      <c r="J86" s="12"/>
      <c r="K86" s="7">
        <f>окт.24!K86+ноя.24!H86-ноя.24!G86</f>
        <v>-28060.22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7.33</v>
      </c>
      <c r="G87" s="7">
        <f t="shared" si="3"/>
        <v>0</v>
      </c>
      <c r="H87" s="12"/>
      <c r="I87" s="7"/>
      <c r="J87" s="12"/>
      <c r="K87" s="7">
        <f>окт.24!K87+ноя.24!H87-ноя.24!G87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7.33</v>
      </c>
      <c r="G88" s="7">
        <f t="shared" si="3"/>
        <v>0</v>
      </c>
      <c r="H88" s="12"/>
      <c r="I88" s="7"/>
      <c r="J88" s="12"/>
      <c r="K88" s="7">
        <f>окт.24!K88+ноя.24!H88-ноя.24!G88</f>
        <v>0</v>
      </c>
    </row>
    <row r="89" spans="1:11" x14ac:dyDescent="0.25">
      <c r="A89" s="13"/>
      <c r="B89" s="14">
        <v>82</v>
      </c>
      <c r="C89" s="7">
        <v>42845</v>
      </c>
      <c r="D89" s="7">
        <v>44301</v>
      </c>
      <c r="E89" s="7">
        <f t="shared" si="2"/>
        <v>1456</v>
      </c>
      <c r="F89" s="7">
        <v>7.33</v>
      </c>
      <c r="G89" s="7">
        <f t="shared" si="3"/>
        <v>10672.48</v>
      </c>
      <c r="H89" s="12">
        <v>5700</v>
      </c>
      <c r="I89" s="7">
        <v>768454</v>
      </c>
      <c r="J89" s="9">
        <v>45614</v>
      </c>
      <c r="K89" s="7">
        <f>окт.24!K89+ноя.24!H89-ноя.24!G89</f>
        <v>1372.5900000000001</v>
      </c>
    </row>
    <row r="90" spans="1:1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окт.24!K90+ноя.24!H90-ноя.24!G90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7.33</v>
      </c>
      <c r="G91" s="7">
        <f t="shared" si="3"/>
        <v>0</v>
      </c>
      <c r="H91" s="12"/>
      <c r="I91" s="7"/>
      <c r="J91" s="12"/>
      <c r="K91" s="7">
        <f>окт.24!K91+ноя.24!H91-ноя.24!G91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7.33</v>
      </c>
      <c r="G92" s="7">
        <f t="shared" si="3"/>
        <v>0</v>
      </c>
      <c r="H92" s="12"/>
      <c r="I92" s="7"/>
      <c r="J92" s="12"/>
      <c r="K92" s="7">
        <f>окт.24!K92+ноя.24!H92-ноя.24!G92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7.33</v>
      </c>
      <c r="G93" s="7">
        <f t="shared" si="3"/>
        <v>0</v>
      </c>
      <c r="H93" s="12"/>
      <c r="I93" s="7"/>
      <c r="J93" s="12"/>
      <c r="K93" s="7">
        <f>окт.24!K93+ноя.24!H93-ноя.24!G93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7.33</v>
      </c>
      <c r="G94" s="7">
        <f t="shared" si="3"/>
        <v>0</v>
      </c>
      <c r="H94" s="12"/>
      <c r="I94" s="7"/>
      <c r="J94" s="12"/>
      <c r="K94" s="7">
        <f>окт.24!K94+ноя.24!H94-ноя.24!G94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7.33</v>
      </c>
      <c r="G95" s="7">
        <f t="shared" si="3"/>
        <v>0</v>
      </c>
      <c r="H95" s="12"/>
      <c r="I95" s="7"/>
      <c r="J95" s="12"/>
      <c r="K95" s="7">
        <f>окт.24!K95+ноя.24!H95-ноя.24!G95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7.33</v>
      </c>
      <c r="G96" s="7">
        <f t="shared" si="3"/>
        <v>0</v>
      </c>
      <c r="H96" s="12"/>
      <c r="I96" s="7"/>
      <c r="J96" s="12"/>
      <c r="K96" s="7">
        <f>окт.24!K96+ноя.24!H96-ноя.24!G96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7.33</v>
      </c>
      <c r="G97" s="7">
        <f t="shared" si="3"/>
        <v>0</v>
      </c>
      <c r="H97" s="12"/>
      <c r="I97" s="7"/>
      <c r="J97" s="12"/>
      <c r="K97" s="7">
        <f>окт.24!K97+ноя.24!H97-ноя.24!G97</f>
        <v>0</v>
      </c>
    </row>
    <row r="98" spans="1:11" x14ac:dyDescent="0.25">
      <c r="A98" s="13"/>
      <c r="B98" s="14">
        <v>91</v>
      </c>
      <c r="C98" s="7">
        <v>11</v>
      </c>
      <c r="D98" s="7">
        <v>11</v>
      </c>
      <c r="E98" s="7">
        <f t="shared" si="2"/>
        <v>0</v>
      </c>
      <c r="F98" s="7">
        <v>7.33</v>
      </c>
      <c r="G98" s="7">
        <f t="shared" si="3"/>
        <v>0</v>
      </c>
      <c r="H98" s="12"/>
      <c r="I98" s="7"/>
      <c r="J98" s="12"/>
      <c r="K98" s="7">
        <f>окт.24!K98+ноя.24!H98-ноя.24!G98</f>
        <v>52.96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7.33</v>
      </c>
      <c r="G99" s="7">
        <f t="shared" si="3"/>
        <v>0</v>
      </c>
      <c r="H99" s="12"/>
      <c r="I99" s="7"/>
      <c r="J99" s="12"/>
      <c r="K99" s="7">
        <f>окт.24!K99+ноя.24!H99-ноя.24!G99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7.33</v>
      </c>
      <c r="G100" s="7">
        <f t="shared" si="3"/>
        <v>0</v>
      </c>
      <c r="H100" s="12"/>
      <c r="I100" s="7"/>
      <c r="J100" s="12"/>
      <c r="K100" s="7">
        <f>окт.24!K100+ноя.24!H100-ноя.24!G100</f>
        <v>0</v>
      </c>
    </row>
    <row r="101" spans="1:11" x14ac:dyDescent="0.25">
      <c r="A101" s="13"/>
      <c r="B101" s="24">
        <v>94</v>
      </c>
      <c r="C101" s="7"/>
      <c r="D101" s="7"/>
      <c r="E101" s="7">
        <f t="shared" si="2"/>
        <v>0</v>
      </c>
      <c r="F101" s="7">
        <v>7.33</v>
      </c>
      <c r="G101" s="7">
        <f t="shared" si="3"/>
        <v>0</v>
      </c>
      <c r="H101" s="12"/>
      <c r="I101" s="7"/>
      <c r="J101" s="12"/>
      <c r="K101" s="25">
        <f>окт.24!K101+ноя.24!H101-ноя.24!G101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7.33</v>
      </c>
      <c r="G102" s="7">
        <f t="shared" si="3"/>
        <v>0</v>
      </c>
      <c r="H102" s="12"/>
      <c r="I102" s="7"/>
      <c r="J102" s="12"/>
      <c r="K102" s="7">
        <f>окт.24!K102+ноя.24!H102-ноя.24!G102</f>
        <v>0</v>
      </c>
    </row>
    <row r="103" spans="1:11" x14ac:dyDescent="0.25">
      <c r="A103" s="13"/>
      <c r="B103" s="14">
        <v>96</v>
      </c>
      <c r="C103" s="7">
        <v>495</v>
      </c>
      <c r="D103" s="7">
        <v>495</v>
      </c>
      <c r="E103" s="7">
        <f t="shared" si="2"/>
        <v>0</v>
      </c>
      <c r="F103" s="7">
        <v>7.33</v>
      </c>
      <c r="G103" s="7">
        <f t="shared" si="3"/>
        <v>0</v>
      </c>
      <c r="H103" s="12"/>
      <c r="I103" s="7"/>
      <c r="J103" s="9"/>
      <c r="K103" s="7">
        <f>окт.24!K103+ноя.24!H103-ноя.24!G103</f>
        <v>565.72999999999979</v>
      </c>
    </row>
    <row r="104" spans="1:11" x14ac:dyDescent="0.25">
      <c r="A104" s="13"/>
      <c r="B104" s="14">
        <v>97</v>
      </c>
      <c r="C104" s="7">
        <v>8179</v>
      </c>
      <c r="D104" s="7">
        <v>8750</v>
      </c>
      <c r="E104" s="7">
        <f t="shared" si="2"/>
        <v>571</v>
      </c>
      <c r="F104" s="7">
        <v>7.33</v>
      </c>
      <c r="G104" s="7">
        <f t="shared" si="3"/>
        <v>4185.43</v>
      </c>
      <c r="H104" s="12"/>
      <c r="I104" s="7"/>
      <c r="J104" s="12"/>
      <c r="K104" s="7">
        <f>окт.24!K104+ноя.24!H104-ноя.24!G104</f>
        <v>2766.9799999999996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7.33</v>
      </c>
      <c r="G105" s="7">
        <f t="shared" si="3"/>
        <v>0</v>
      </c>
      <c r="H105" s="12"/>
      <c r="I105" s="7"/>
      <c r="J105" s="12"/>
      <c r="K105" s="7">
        <f>окт.24!K105+ноя.24!H105-ноя.24!G105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7.33</v>
      </c>
      <c r="G106" s="7">
        <f t="shared" si="3"/>
        <v>0</v>
      </c>
      <c r="H106" s="12"/>
      <c r="I106" s="7"/>
      <c r="J106" s="12"/>
      <c r="K106" s="7">
        <f>окт.24!K106+ноя.24!H106-ноя.24!G106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7.33</v>
      </c>
      <c r="G107" s="7">
        <f t="shared" si="3"/>
        <v>0</v>
      </c>
      <c r="H107" s="12"/>
      <c r="I107" s="7"/>
      <c r="J107" s="12"/>
      <c r="K107" s="7">
        <f>окт.24!K107+ноя.24!H107-ноя.24!G107</f>
        <v>0</v>
      </c>
    </row>
    <row r="108" spans="1:11" x14ac:dyDescent="0.25">
      <c r="A108" s="13"/>
      <c r="B108" s="14">
        <v>101</v>
      </c>
      <c r="C108" s="7">
        <v>10</v>
      </c>
      <c r="D108" s="7">
        <v>10</v>
      </c>
      <c r="E108" s="7">
        <f t="shared" si="2"/>
        <v>0</v>
      </c>
      <c r="F108" s="7">
        <v>7.33</v>
      </c>
      <c r="G108" s="7">
        <f t="shared" si="3"/>
        <v>0</v>
      </c>
      <c r="H108" s="12">
        <v>100</v>
      </c>
      <c r="I108" s="7">
        <v>258223</v>
      </c>
      <c r="J108" s="9">
        <v>45609</v>
      </c>
      <c r="K108" s="7">
        <f>окт.24!K108+ноя.24!H108-ноя.24!G108</f>
        <v>151.17000000000002</v>
      </c>
    </row>
    <row r="109" spans="1:11" x14ac:dyDescent="0.25">
      <c r="A109" s="13"/>
      <c r="B109" s="14">
        <v>102</v>
      </c>
      <c r="C109" s="7">
        <v>18286</v>
      </c>
      <c r="D109" s="7">
        <v>18891</v>
      </c>
      <c r="E109" s="7">
        <f t="shared" si="2"/>
        <v>605</v>
      </c>
      <c r="F109" s="7">
        <v>7.33</v>
      </c>
      <c r="G109" s="7">
        <f t="shared" si="3"/>
        <v>4434.6499999999996</v>
      </c>
      <c r="H109" s="12"/>
      <c r="I109" s="7"/>
      <c r="J109" s="9"/>
      <c r="K109" s="7">
        <f>окт.24!K109+ноя.24!H109-ноя.24!G109</f>
        <v>-17124.21</v>
      </c>
    </row>
    <row r="110" spans="1:11" x14ac:dyDescent="0.25">
      <c r="A110" s="13"/>
      <c r="B110" s="14">
        <v>103</v>
      </c>
      <c r="C110" s="7">
        <v>849</v>
      </c>
      <c r="D110" s="7">
        <v>1162</v>
      </c>
      <c r="E110" s="7">
        <f t="shared" si="2"/>
        <v>313</v>
      </c>
      <c r="F110" s="7">
        <v>7.33</v>
      </c>
      <c r="G110" s="7">
        <f t="shared" si="3"/>
        <v>2294.29</v>
      </c>
      <c r="H110" s="12"/>
      <c r="I110" s="7"/>
      <c r="J110" s="12"/>
      <c r="K110" s="7">
        <f>окт.24!K110+ноя.24!H110-ноя.24!G110</f>
        <v>-5616.94</v>
      </c>
    </row>
    <row r="111" spans="1:11" x14ac:dyDescent="0.25">
      <c r="A111" s="13"/>
      <c r="B111" s="14">
        <v>104</v>
      </c>
      <c r="C111" s="7">
        <v>161</v>
      </c>
      <c r="D111" s="7">
        <v>163</v>
      </c>
      <c r="E111" s="7">
        <f t="shared" si="2"/>
        <v>2</v>
      </c>
      <c r="F111" s="7">
        <v>7.33</v>
      </c>
      <c r="G111" s="7">
        <f t="shared" si="3"/>
        <v>14.66</v>
      </c>
      <c r="H111" s="12"/>
      <c r="I111" s="7"/>
      <c r="J111" s="12"/>
      <c r="K111" s="7">
        <f>окт.24!K111+ноя.24!H111-ноя.24!G111</f>
        <v>-315.04000000000002</v>
      </c>
    </row>
    <row r="112" spans="1:11" x14ac:dyDescent="0.25">
      <c r="A112" s="13"/>
      <c r="B112" s="24">
        <v>105</v>
      </c>
      <c r="C112" s="7">
        <v>23460</v>
      </c>
      <c r="D112" s="7">
        <v>24197</v>
      </c>
      <c r="E112" s="7">
        <f t="shared" si="2"/>
        <v>737</v>
      </c>
      <c r="F112" s="7">
        <v>7.33</v>
      </c>
      <c r="G112" s="7">
        <f t="shared" si="3"/>
        <v>5402.21</v>
      </c>
      <c r="H112" s="12"/>
      <c r="I112" s="7"/>
      <c r="J112" s="9"/>
      <c r="K112" s="25">
        <f>окт.24!K112+ноя.24!H112-ноя.24!G112</f>
        <v>-10484.59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7.33</v>
      </c>
      <c r="G113" s="7">
        <f t="shared" si="3"/>
        <v>0</v>
      </c>
      <c r="H113" s="12"/>
      <c r="I113" s="7"/>
      <c r="J113" s="12"/>
      <c r="K113" s="7">
        <f>окт.24!K113+ноя.24!H113-ноя.24!G113</f>
        <v>0</v>
      </c>
    </row>
    <row r="114" spans="1:11" x14ac:dyDescent="0.25">
      <c r="A114" s="13"/>
      <c r="B114" s="14">
        <v>107</v>
      </c>
      <c r="C114" s="7">
        <v>272</v>
      </c>
      <c r="D114" s="7">
        <v>272</v>
      </c>
      <c r="E114" s="7">
        <f t="shared" si="2"/>
        <v>0</v>
      </c>
      <c r="F114" s="7">
        <v>7.33</v>
      </c>
      <c r="G114" s="7">
        <f t="shared" si="3"/>
        <v>0</v>
      </c>
      <c r="H114" s="12"/>
      <c r="I114" s="7"/>
      <c r="J114" s="12"/>
      <c r="K114" s="7">
        <f>окт.24!K114+ноя.24!H114-ноя.24!G114</f>
        <v>255.33999999999997</v>
      </c>
    </row>
    <row r="115" spans="1:11" x14ac:dyDescent="0.25">
      <c r="A115" s="13"/>
      <c r="B115" s="14">
        <v>108</v>
      </c>
      <c r="C115" s="7">
        <v>5171</v>
      </c>
      <c r="D115" s="7">
        <v>5171</v>
      </c>
      <c r="E115" s="7">
        <f t="shared" si="2"/>
        <v>0</v>
      </c>
      <c r="F115" s="7">
        <v>7.33</v>
      </c>
      <c r="G115" s="7">
        <f t="shared" si="3"/>
        <v>0</v>
      </c>
      <c r="H115" s="12"/>
      <c r="I115" s="7"/>
      <c r="J115" s="12"/>
      <c r="K115" s="7">
        <f>окт.24!K115+ноя.24!H115-ноя.24!G115</f>
        <v>-91.57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7.33</v>
      </c>
      <c r="G116" s="7">
        <f t="shared" si="3"/>
        <v>0</v>
      </c>
      <c r="H116" s="12"/>
      <c r="I116" s="7"/>
      <c r="J116" s="12"/>
      <c r="K116" s="7">
        <f>окт.24!K116+ноя.24!H116-ноя.24!G116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7.33</v>
      </c>
      <c r="G117" s="7">
        <f t="shared" si="3"/>
        <v>0</v>
      </c>
      <c r="H117" s="12"/>
      <c r="I117" s="7"/>
      <c r="J117" s="12"/>
      <c r="K117" s="7">
        <f>окт.24!K117+ноя.24!H117-ноя.24!G117</f>
        <v>0</v>
      </c>
    </row>
    <row r="118" spans="1:11" x14ac:dyDescent="0.25">
      <c r="A118" s="13"/>
      <c r="B118" s="14">
        <v>111</v>
      </c>
      <c r="C118" s="7">
        <v>33</v>
      </c>
      <c r="D118" s="7">
        <v>33</v>
      </c>
      <c r="E118" s="7">
        <f t="shared" si="2"/>
        <v>0</v>
      </c>
      <c r="F118" s="7">
        <v>7.33</v>
      </c>
      <c r="G118" s="7">
        <f t="shared" si="3"/>
        <v>0</v>
      </c>
      <c r="H118" s="12"/>
      <c r="I118" s="7"/>
      <c r="J118" s="12"/>
      <c r="K118" s="7">
        <f>окт.24!K118+ноя.24!H118-ноя.24!G118</f>
        <v>0</v>
      </c>
    </row>
    <row r="119" spans="1:11" x14ac:dyDescent="0.25">
      <c r="A119" s="13"/>
      <c r="B119" s="24">
        <v>112</v>
      </c>
      <c r="C119" s="7"/>
      <c r="D119" s="7"/>
      <c r="E119" s="7">
        <f t="shared" si="2"/>
        <v>0</v>
      </c>
      <c r="F119" s="7">
        <v>7.33</v>
      </c>
      <c r="G119" s="7">
        <f t="shared" si="3"/>
        <v>0</v>
      </c>
      <c r="H119" s="12"/>
      <c r="I119" s="7"/>
      <c r="J119" s="12"/>
      <c r="K119" s="25">
        <f>окт.24!K119+ноя.24!H119-ноя.24!G119</f>
        <v>0</v>
      </c>
    </row>
    <row r="120" spans="1:11" x14ac:dyDescent="0.25">
      <c r="A120" s="13"/>
      <c r="B120" s="14">
        <v>113</v>
      </c>
      <c r="C120" s="7">
        <v>4335</v>
      </c>
      <c r="D120" s="7">
        <v>4335</v>
      </c>
      <c r="E120" s="7">
        <f t="shared" si="2"/>
        <v>0</v>
      </c>
      <c r="F120" s="7">
        <v>7.33</v>
      </c>
      <c r="G120" s="7">
        <f t="shared" si="3"/>
        <v>0</v>
      </c>
      <c r="H120" s="12"/>
      <c r="I120" s="7"/>
      <c r="J120" s="12"/>
      <c r="K120" s="7">
        <f>окт.24!K120+ноя.24!H120-ноя.24!G120</f>
        <v>-7157.7</v>
      </c>
    </row>
    <row r="121" spans="1:11" x14ac:dyDescent="0.25">
      <c r="A121" s="13"/>
      <c r="B121" s="24">
        <v>114</v>
      </c>
      <c r="C121" s="7"/>
      <c r="D121" s="7"/>
      <c r="E121" s="7">
        <f t="shared" si="2"/>
        <v>0</v>
      </c>
      <c r="F121" s="7">
        <v>7.33</v>
      </c>
      <c r="G121" s="7">
        <f t="shared" si="3"/>
        <v>0</v>
      </c>
      <c r="H121" s="12"/>
      <c r="I121" s="7"/>
      <c r="J121" s="12"/>
      <c r="K121" s="25">
        <f>окт.24!K121+ноя.24!H121-ноя.24!G121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7.33</v>
      </c>
      <c r="G122" s="7">
        <f t="shared" si="3"/>
        <v>0</v>
      </c>
      <c r="H122" s="12"/>
      <c r="I122" s="7"/>
      <c r="J122" s="12"/>
      <c r="K122" s="7">
        <f>окт.24!K122+ноя.24!H122-ноя.24!G122</f>
        <v>0</v>
      </c>
    </row>
    <row r="123" spans="1:11" x14ac:dyDescent="0.25">
      <c r="A123" s="13"/>
      <c r="B123" s="2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25">
        <f>окт.24!K123+ноя.24!H123-ноя.24!G123</f>
        <v>0</v>
      </c>
    </row>
    <row r="124" spans="1:11" x14ac:dyDescent="0.25">
      <c r="A124" s="13"/>
      <c r="B124" s="14">
        <v>117</v>
      </c>
      <c r="C124" s="7">
        <v>2658</v>
      </c>
      <c r="D124" s="7">
        <v>2918</v>
      </c>
      <c r="E124" s="7">
        <f t="shared" si="2"/>
        <v>260</v>
      </c>
      <c r="F124" s="7">
        <v>7.33</v>
      </c>
      <c r="G124" s="7">
        <f t="shared" si="3"/>
        <v>1905.8</v>
      </c>
      <c r="H124" s="12">
        <v>3943</v>
      </c>
      <c r="I124" s="7">
        <v>270858</v>
      </c>
      <c r="J124" s="9">
        <v>45601</v>
      </c>
      <c r="K124" s="7">
        <f>окт.24!K124+ноя.24!H124-ноя.24!G124</f>
        <v>185.95999999999935</v>
      </c>
    </row>
    <row r="125" spans="1:11" x14ac:dyDescent="0.25">
      <c r="A125" s="13"/>
      <c r="B125" s="24">
        <v>118</v>
      </c>
      <c r="C125" s="7">
        <v>308</v>
      </c>
      <c r="D125" s="7">
        <v>309</v>
      </c>
      <c r="E125" s="7">
        <f t="shared" si="2"/>
        <v>1</v>
      </c>
      <c r="F125" s="7">
        <v>7.33</v>
      </c>
      <c r="G125" s="7">
        <f t="shared" si="3"/>
        <v>7.33</v>
      </c>
      <c r="H125" s="12"/>
      <c r="I125" s="7"/>
      <c r="J125" s="9"/>
      <c r="K125" s="25">
        <f>окт.24!K125+ноя.24!H125-ноя.24!G125</f>
        <v>-185.75999999999996</v>
      </c>
    </row>
    <row r="126" spans="1:11" x14ac:dyDescent="0.25">
      <c r="A126" s="13"/>
      <c r="B126" s="14">
        <v>119</v>
      </c>
      <c r="C126" s="7">
        <v>55</v>
      </c>
      <c r="D126" s="7">
        <v>55</v>
      </c>
      <c r="E126" s="7">
        <f t="shared" si="2"/>
        <v>0</v>
      </c>
      <c r="F126" s="7">
        <v>7.33</v>
      </c>
      <c r="G126" s="7">
        <f t="shared" si="3"/>
        <v>0</v>
      </c>
      <c r="H126" s="12"/>
      <c r="I126" s="7"/>
      <c r="J126" s="12"/>
      <c r="K126" s="7">
        <f>окт.24!K126+ноя.24!H126-ноя.24!G126</f>
        <v>-179.42000000000002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7.33</v>
      </c>
      <c r="G127" s="7">
        <f t="shared" si="3"/>
        <v>0</v>
      </c>
      <c r="H127" s="12"/>
      <c r="I127" s="7"/>
      <c r="J127" s="12"/>
      <c r="K127" s="7">
        <f>окт.24!K127+ноя.24!H127-ноя.24!G127</f>
        <v>0</v>
      </c>
    </row>
    <row r="128" spans="1:11" x14ac:dyDescent="0.25">
      <c r="A128" s="13"/>
      <c r="B128" s="14">
        <v>121</v>
      </c>
      <c r="C128" s="7">
        <v>1912</v>
      </c>
      <c r="D128" s="7">
        <v>2051</v>
      </c>
      <c r="E128" s="7">
        <f t="shared" si="2"/>
        <v>139</v>
      </c>
      <c r="F128" s="7">
        <v>7.33</v>
      </c>
      <c r="G128" s="7">
        <f t="shared" si="3"/>
        <v>1018.87</v>
      </c>
      <c r="H128" s="12"/>
      <c r="I128" s="7"/>
      <c r="J128" s="12"/>
      <c r="K128" s="7">
        <f>окт.24!K128+ноя.24!H128-ноя.24!G128</f>
        <v>-1229.42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7.33</v>
      </c>
      <c r="G129" s="7">
        <f t="shared" si="3"/>
        <v>0</v>
      </c>
      <c r="H129" s="12"/>
      <c r="I129" s="7"/>
      <c r="J129" s="12"/>
      <c r="K129" s="7">
        <f>окт.24!K129+ноя.24!H129-ноя.24!G129</f>
        <v>0</v>
      </c>
    </row>
    <row r="130" spans="1:11" x14ac:dyDescent="0.25">
      <c r="A130" s="13"/>
      <c r="B130" s="14">
        <v>123</v>
      </c>
      <c r="C130" s="7">
        <v>3</v>
      </c>
      <c r="D130" s="7">
        <v>3</v>
      </c>
      <c r="E130" s="7">
        <f t="shared" si="2"/>
        <v>0</v>
      </c>
      <c r="F130" s="7">
        <v>7.33</v>
      </c>
      <c r="G130" s="7">
        <f t="shared" si="3"/>
        <v>0</v>
      </c>
      <c r="H130" s="12"/>
      <c r="I130" s="7"/>
      <c r="J130" s="12"/>
      <c r="K130" s="7">
        <f>окт.24!K130+ноя.24!H130-ноя.24!G130</f>
        <v>14.66</v>
      </c>
    </row>
    <row r="131" spans="1:11" x14ac:dyDescent="0.25">
      <c r="A131" s="13"/>
      <c r="B131" s="14">
        <v>124</v>
      </c>
      <c r="C131" s="7">
        <v>1931</v>
      </c>
      <c r="D131" s="7">
        <v>1931</v>
      </c>
      <c r="E131" s="7">
        <f t="shared" si="2"/>
        <v>0</v>
      </c>
      <c r="F131" s="7">
        <v>7.33</v>
      </c>
      <c r="G131" s="7">
        <f t="shared" si="3"/>
        <v>0</v>
      </c>
      <c r="H131" s="12">
        <v>500</v>
      </c>
      <c r="I131" s="7">
        <v>44165</v>
      </c>
      <c r="J131" s="9">
        <v>45604</v>
      </c>
      <c r="K131" s="7">
        <f>окт.24!K131+ноя.24!H131-ноя.24!G131</f>
        <v>-302.96000000000004</v>
      </c>
    </row>
    <row r="132" spans="1:1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окт.24!K132+ноя.24!H132-ноя.24!G132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7.33</v>
      </c>
      <c r="G133" s="7">
        <f t="shared" si="3"/>
        <v>0</v>
      </c>
      <c r="H133" s="12"/>
      <c r="I133" s="7"/>
      <c r="J133" s="12"/>
      <c r="K133" s="7">
        <f>окт.24!K133+ноя.24!H133-ноя.24!G133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7.33</v>
      </c>
      <c r="G134" s="7">
        <f t="shared" si="3"/>
        <v>0</v>
      </c>
      <c r="H134" s="12"/>
      <c r="I134" s="7"/>
      <c r="J134" s="12"/>
      <c r="K134" s="7">
        <f>окт.24!K134+ноя.24!H134-ноя.24!G134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ref="E135:E198" si="4">SUM(D135-C135)</f>
        <v>0</v>
      </c>
      <c r="F135" s="7">
        <v>7.33</v>
      </c>
      <c r="G135" s="7">
        <f t="shared" si="3"/>
        <v>0</v>
      </c>
      <c r="H135" s="12"/>
      <c r="I135" s="7"/>
      <c r="J135" s="12"/>
      <c r="K135" s="7">
        <f>окт.24!K135+ноя.24!H135-ноя.24!G135</f>
        <v>0</v>
      </c>
    </row>
    <row r="136" spans="1:11" x14ac:dyDescent="0.25">
      <c r="A136" s="13"/>
      <c r="B136" s="14">
        <v>129</v>
      </c>
      <c r="C136" s="7">
        <v>874</v>
      </c>
      <c r="D136" s="7">
        <v>898</v>
      </c>
      <c r="E136" s="7">
        <f t="shared" si="4"/>
        <v>24</v>
      </c>
      <c r="F136" s="7">
        <v>7.33</v>
      </c>
      <c r="G136" s="7">
        <f t="shared" si="3"/>
        <v>175.92000000000002</v>
      </c>
      <c r="H136" s="12">
        <v>2000</v>
      </c>
      <c r="I136" s="7">
        <v>825923</v>
      </c>
      <c r="J136" s="9">
        <v>45599</v>
      </c>
      <c r="K136" s="7">
        <f>окт.24!K136+ноя.24!H136-ноя.24!G136</f>
        <v>2424.75</v>
      </c>
    </row>
    <row r="137" spans="1:11" x14ac:dyDescent="0.25">
      <c r="A137" s="13"/>
      <c r="B137" s="14">
        <v>130</v>
      </c>
      <c r="C137" s="7">
        <v>3871</v>
      </c>
      <c r="D137" s="7">
        <v>3967</v>
      </c>
      <c r="E137" s="7">
        <f t="shared" si="4"/>
        <v>96</v>
      </c>
      <c r="F137" s="7">
        <v>7.33</v>
      </c>
      <c r="G137" s="7">
        <f t="shared" ref="G137:G200" si="5">SUM(E137*F137)</f>
        <v>703.68000000000006</v>
      </c>
      <c r="H137" s="12">
        <v>1400</v>
      </c>
      <c r="I137" s="7">
        <v>561806</v>
      </c>
      <c r="J137" s="9">
        <v>45602</v>
      </c>
      <c r="K137" s="7">
        <f>окт.24!K137+ноя.24!H137-ноя.24!G137</f>
        <v>-652.91999999999985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7.33</v>
      </c>
      <c r="G138" s="7">
        <f t="shared" si="5"/>
        <v>0</v>
      </c>
      <c r="H138" s="12"/>
      <c r="I138" s="7"/>
      <c r="J138" s="12"/>
      <c r="K138" s="7">
        <f>окт.24!K138+ноя.24!H138-ноя.24!G138</f>
        <v>376.12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7.33</v>
      </c>
      <c r="G139" s="7">
        <f t="shared" si="5"/>
        <v>0</v>
      </c>
      <c r="H139" s="12"/>
      <c r="I139" s="7"/>
      <c r="J139" s="12"/>
      <c r="K139" s="7">
        <f>окт.24!K139+ноя.24!H139-ноя.24!G139</f>
        <v>0</v>
      </c>
    </row>
    <row r="140" spans="1:11" x14ac:dyDescent="0.25">
      <c r="A140" s="13"/>
      <c r="B140" s="24">
        <v>133</v>
      </c>
      <c r="C140" s="7">
        <v>499</v>
      </c>
      <c r="D140" s="7">
        <v>546</v>
      </c>
      <c r="E140" s="7">
        <f t="shared" si="4"/>
        <v>47</v>
      </c>
      <c r="F140" s="7">
        <v>7.33</v>
      </c>
      <c r="G140" s="7">
        <f t="shared" si="5"/>
        <v>344.51</v>
      </c>
      <c r="H140" s="12"/>
      <c r="I140" s="7"/>
      <c r="J140" s="9"/>
      <c r="K140" s="25">
        <f>окт.24!K140+ноя.24!H140-ноя.24!G140</f>
        <v>-942</v>
      </c>
    </row>
    <row r="141" spans="1:11" x14ac:dyDescent="0.25">
      <c r="A141" s="13"/>
      <c r="B141" s="14">
        <v>134</v>
      </c>
      <c r="C141" s="7">
        <v>12207</v>
      </c>
      <c r="D141" s="7">
        <v>17914</v>
      </c>
      <c r="E141" s="7">
        <f t="shared" si="4"/>
        <v>5707</v>
      </c>
      <c r="F141" s="7">
        <v>7.33</v>
      </c>
      <c r="G141" s="7">
        <f t="shared" si="5"/>
        <v>41832.31</v>
      </c>
      <c r="H141" s="12">
        <v>30000</v>
      </c>
      <c r="I141" s="7">
        <v>314840</v>
      </c>
      <c r="J141" s="9">
        <v>45614</v>
      </c>
      <c r="K141" s="7">
        <f>окт.24!K141+ноя.24!H141-ноя.24!G141</f>
        <v>-28447.579999999994</v>
      </c>
    </row>
    <row r="142" spans="1:11" x14ac:dyDescent="0.25">
      <c r="A142" s="13"/>
      <c r="B142" s="24">
        <v>135</v>
      </c>
      <c r="C142" s="7"/>
      <c r="D142" s="7"/>
      <c r="E142" s="7">
        <f t="shared" si="4"/>
        <v>0</v>
      </c>
      <c r="F142" s="7">
        <v>7.33</v>
      </c>
      <c r="G142" s="7">
        <f t="shared" si="5"/>
        <v>0</v>
      </c>
      <c r="H142" s="12"/>
      <c r="I142" s="7"/>
      <c r="J142" s="12"/>
      <c r="K142" s="25">
        <f>окт.24!K142+ноя.24!H142-ноя.24!G142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7.33</v>
      </c>
      <c r="G143" s="7">
        <f t="shared" si="5"/>
        <v>0</v>
      </c>
      <c r="H143" s="12"/>
      <c r="I143" s="7"/>
      <c r="J143" s="12"/>
      <c r="K143" s="7">
        <f>окт.24!K143+ноя.24!H143-ноя.24!G143</f>
        <v>0</v>
      </c>
    </row>
    <row r="144" spans="1:11" x14ac:dyDescent="0.25">
      <c r="A144" s="13"/>
      <c r="B144" s="24">
        <v>137</v>
      </c>
      <c r="C144" s="7"/>
      <c r="D144" s="7"/>
      <c r="E144" s="7">
        <f t="shared" si="4"/>
        <v>0</v>
      </c>
      <c r="F144" s="7">
        <v>7.33</v>
      </c>
      <c r="G144" s="7">
        <f t="shared" si="5"/>
        <v>0</v>
      </c>
      <c r="H144" s="12"/>
      <c r="I144" s="7"/>
      <c r="J144" s="12"/>
      <c r="K144" s="25">
        <f>окт.24!K144+ноя.24!H144-ноя.24!G144</f>
        <v>0</v>
      </c>
    </row>
    <row r="145" spans="1:1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7.33</v>
      </c>
      <c r="G145" s="7">
        <f t="shared" si="5"/>
        <v>0</v>
      </c>
      <c r="H145" s="12"/>
      <c r="I145" s="7"/>
      <c r="J145" s="12"/>
      <c r="K145" s="7">
        <f>окт.24!K145+ноя.24!H145-ноя.24!G145</f>
        <v>0</v>
      </c>
    </row>
    <row r="146" spans="1:11" x14ac:dyDescent="0.25">
      <c r="A146" s="13"/>
      <c r="B146" s="24">
        <v>139</v>
      </c>
      <c r="C146" s="7"/>
      <c r="D146" s="7"/>
      <c r="E146" s="7">
        <f t="shared" si="4"/>
        <v>0</v>
      </c>
      <c r="F146" s="7">
        <v>7.33</v>
      </c>
      <c r="G146" s="7">
        <f t="shared" si="5"/>
        <v>0</v>
      </c>
      <c r="H146" s="12"/>
      <c r="I146" s="7"/>
      <c r="J146" s="12"/>
      <c r="K146" s="25">
        <f>окт.24!K146+ноя.24!H146-ноя.24!G146</f>
        <v>0</v>
      </c>
    </row>
    <row r="147" spans="1:1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7.33</v>
      </c>
      <c r="G147" s="7">
        <f t="shared" si="5"/>
        <v>0</v>
      </c>
      <c r="H147" s="12"/>
      <c r="I147" s="7"/>
      <c r="J147" s="12"/>
      <c r="K147" s="7">
        <f>окт.24!K147+ноя.24!H147-ноя.24!G147</f>
        <v>0</v>
      </c>
    </row>
    <row r="148" spans="1:11" x14ac:dyDescent="0.25">
      <c r="A148" s="13"/>
      <c r="B148" s="24">
        <v>141</v>
      </c>
      <c r="C148" s="7"/>
      <c r="D148" s="7"/>
      <c r="E148" s="7">
        <f t="shared" si="4"/>
        <v>0</v>
      </c>
      <c r="F148" s="7">
        <v>7.33</v>
      </c>
      <c r="G148" s="7">
        <f t="shared" si="5"/>
        <v>0</v>
      </c>
      <c r="H148" s="12"/>
      <c r="I148" s="7"/>
      <c r="J148" s="12"/>
      <c r="K148" s="25">
        <f>окт.24!K148+ноя.24!H148-ноя.24!G148</f>
        <v>0</v>
      </c>
    </row>
    <row r="149" spans="1:11" x14ac:dyDescent="0.25">
      <c r="A149" s="81"/>
      <c r="B149" s="24" t="s">
        <v>189</v>
      </c>
      <c r="C149" s="7"/>
      <c r="D149" s="7"/>
      <c r="E149" s="7">
        <f t="shared" si="4"/>
        <v>0</v>
      </c>
      <c r="F149" s="7"/>
      <c r="G149" s="7">
        <f t="shared" si="5"/>
        <v>0</v>
      </c>
      <c r="H149" s="80"/>
      <c r="I149" s="7"/>
      <c r="J149" s="80"/>
      <c r="K149" s="25">
        <f>окт.24!K149+ноя.24!H149-ноя.24!G149</f>
        <v>0</v>
      </c>
    </row>
    <row r="150" spans="1:1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7.33</v>
      </c>
      <c r="G150" s="7">
        <f t="shared" si="5"/>
        <v>0</v>
      </c>
      <c r="H150" s="12"/>
      <c r="I150" s="7"/>
      <c r="J150" s="12"/>
      <c r="K150" s="7">
        <f>окт.24!K150+ноя.24!H150-ноя.24!G150</f>
        <v>0</v>
      </c>
    </row>
    <row r="151" spans="1:11" x14ac:dyDescent="0.25">
      <c r="A151" s="13"/>
      <c r="B151" s="14">
        <v>143</v>
      </c>
      <c r="C151" s="7">
        <v>7768</v>
      </c>
      <c r="D151" s="7">
        <v>10244</v>
      </c>
      <c r="E151" s="7">
        <f t="shared" si="4"/>
        <v>2476</v>
      </c>
      <c r="F151" s="7">
        <v>7.33</v>
      </c>
      <c r="G151" s="7">
        <f t="shared" si="5"/>
        <v>18149.080000000002</v>
      </c>
      <c r="H151" s="12">
        <v>17000</v>
      </c>
      <c r="I151" s="7">
        <v>764679</v>
      </c>
      <c r="J151" s="9">
        <v>45607</v>
      </c>
      <c r="K151" s="7">
        <f>окт.24!K151+ноя.24!H151-ноя.24!G151</f>
        <v>-15615.760000000004</v>
      </c>
    </row>
    <row r="152" spans="1:1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7.33</v>
      </c>
      <c r="G152" s="7">
        <f t="shared" si="5"/>
        <v>0</v>
      </c>
      <c r="H152" s="12"/>
      <c r="I152" s="7"/>
      <c r="J152" s="12"/>
      <c r="K152" s="7">
        <f>окт.24!K152+ноя.24!H152-ноя.24!G152</f>
        <v>0</v>
      </c>
    </row>
    <row r="153" spans="1:11" x14ac:dyDescent="0.25">
      <c r="A153" s="37"/>
      <c r="B153" s="24">
        <v>145</v>
      </c>
      <c r="C153" s="7">
        <v>2</v>
      </c>
      <c r="D153" s="7">
        <v>3</v>
      </c>
      <c r="E153" s="7">
        <f t="shared" si="4"/>
        <v>1</v>
      </c>
      <c r="F153" s="7">
        <v>7.33</v>
      </c>
      <c r="G153" s="7">
        <f t="shared" si="5"/>
        <v>7.33</v>
      </c>
      <c r="H153" s="12"/>
      <c r="I153" s="7"/>
      <c r="J153" s="12"/>
      <c r="K153" s="25">
        <f>окт.24!K153+ноя.24!H153-ноя.24!G153</f>
        <v>-7.33</v>
      </c>
    </row>
    <row r="154" spans="1:1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9"/>
      <c r="K154" s="7">
        <f>окт.24!K154+ноя.24!H154-ноя.24!G154</f>
        <v>0</v>
      </c>
    </row>
    <row r="155" spans="1:11" x14ac:dyDescent="0.25">
      <c r="A155" s="13"/>
      <c r="B155" s="14">
        <v>147</v>
      </c>
      <c r="C155" s="7">
        <v>54712</v>
      </c>
      <c r="D155" s="7">
        <v>57388</v>
      </c>
      <c r="E155" s="7">
        <f t="shared" si="4"/>
        <v>2676</v>
      </c>
      <c r="F155" s="7">
        <v>7.33</v>
      </c>
      <c r="G155" s="7">
        <f t="shared" si="5"/>
        <v>19615.080000000002</v>
      </c>
      <c r="H155" s="12">
        <v>15000</v>
      </c>
      <c r="I155" s="7">
        <v>64303</v>
      </c>
      <c r="J155" s="9">
        <v>45622</v>
      </c>
      <c r="K155" s="7">
        <f>окт.24!K155+ноя.24!H155-ноя.24!G155</f>
        <v>26688.010000000002</v>
      </c>
    </row>
    <row r="156" spans="1:11" x14ac:dyDescent="0.25">
      <c r="A156" s="13"/>
      <c r="B156" s="14">
        <v>148</v>
      </c>
      <c r="C156" s="7"/>
      <c r="D156" s="7"/>
      <c r="E156" s="7">
        <f t="shared" si="4"/>
        <v>0</v>
      </c>
      <c r="F156" s="7">
        <v>7.33</v>
      </c>
      <c r="G156" s="7">
        <f t="shared" si="5"/>
        <v>0</v>
      </c>
      <c r="H156" s="12"/>
      <c r="I156" s="7"/>
      <c r="J156" s="12"/>
      <c r="K156" s="7">
        <f>окт.24!K156+ноя.24!H156-ноя.24!G156</f>
        <v>0</v>
      </c>
    </row>
    <row r="157" spans="1:11" x14ac:dyDescent="0.25">
      <c r="A157" s="13"/>
      <c r="B157" s="14">
        <v>149</v>
      </c>
      <c r="C157" s="7">
        <v>4490</v>
      </c>
      <c r="D157" s="7">
        <v>4490</v>
      </c>
      <c r="E157" s="7">
        <f t="shared" si="4"/>
        <v>0</v>
      </c>
      <c r="F157" s="7">
        <v>7.33</v>
      </c>
      <c r="G157" s="7">
        <f t="shared" si="5"/>
        <v>0</v>
      </c>
      <c r="H157" s="12"/>
      <c r="I157" s="7"/>
      <c r="J157" s="12"/>
      <c r="K157" s="7">
        <f>окт.24!K157+ноя.24!H157-ноя.24!G157</f>
        <v>4899.45</v>
      </c>
    </row>
    <row r="158" spans="1:11" x14ac:dyDescent="0.25">
      <c r="A158" s="13"/>
      <c r="B158" s="24">
        <v>150</v>
      </c>
      <c r="C158" s="7">
        <v>68549</v>
      </c>
      <c r="D158" s="7">
        <v>71402</v>
      </c>
      <c r="E158" s="7">
        <f t="shared" si="4"/>
        <v>2853</v>
      </c>
      <c r="F158" s="7">
        <v>7.33</v>
      </c>
      <c r="G158" s="7">
        <f t="shared" si="5"/>
        <v>20912.490000000002</v>
      </c>
      <c r="H158" s="12">
        <v>17550</v>
      </c>
      <c r="I158" s="7">
        <v>737964</v>
      </c>
      <c r="J158" s="9">
        <v>45606</v>
      </c>
      <c r="K158" s="25">
        <f>окт.24!K158+ноя.24!H158-ноя.24!G158</f>
        <v>8692.6400000000031</v>
      </c>
    </row>
    <row r="159" spans="1:11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окт.24!K159+ноя.24!H159-ноя.24!G159</f>
        <v>0</v>
      </c>
    </row>
    <row r="160" spans="1:11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окт.24!K160+ноя.24!H160-ноя.24!G160</f>
        <v>0</v>
      </c>
    </row>
    <row r="161" spans="1:11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окт.24!K161+ноя.24!H161-ноя.24!G161</f>
        <v>0</v>
      </c>
    </row>
    <row r="162" spans="1:1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7.33</v>
      </c>
      <c r="G162" s="7">
        <f t="shared" si="5"/>
        <v>0</v>
      </c>
      <c r="H162" s="12"/>
      <c r="I162" s="7"/>
      <c r="J162" s="12"/>
      <c r="K162" s="7">
        <f>окт.24!K162+ноя.24!H162-ноя.24!G162</f>
        <v>0</v>
      </c>
    </row>
    <row r="163" spans="1:11" x14ac:dyDescent="0.25">
      <c r="A163" s="13"/>
      <c r="B163" s="24">
        <v>155</v>
      </c>
      <c r="C163" s="7"/>
      <c r="D163" s="7"/>
      <c r="E163" s="7">
        <f t="shared" si="4"/>
        <v>0</v>
      </c>
      <c r="F163" s="7">
        <v>7.33</v>
      </c>
      <c r="G163" s="7">
        <f t="shared" si="5"/>
        <v>0</v>
      </c>
      <c r="H163" s="12"/>
      <c r="I163" s="7"/>
      <c r="J163" s="12"/>
      <c r="K163" s="25">
        <f>окт.24!K163+ноя.24!H163-ноя.24!G163</f>
        <v>0</v>
      </c>
    </row>
    <row r="164" spans="1:1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7.33</v>
      </c>
      <c r="G164" s="7">
        <f t="shared" si="5"/>
        <v>0</v>
      </c>
      <c r="H164" s="12"/>
      <c r="I164" s="7"/>
      <c r="J164" s="12"/>
      <c r="K164" s="7">
        <f>окт.24!K164+ноя.24!H164-ноя.24!G164</f>
        <v>0</v>
      </c>
    </row>
    <row r="165" spans="1:11" x14ac:dyDescent="0.25">
      <c r="A165" s="13"/>
      <c r="B165" s="24">
        <v>157</v>
      </c>
      <c r="C165" s="7"/>
      <c r="D165" s="7"/>
      <c r="E165" s="7">
        <f t="shared" si="4"/>
        <v>0</v>
      </c>
      <c r="F165" s="7">
        <v>7.33</v>
      </c>
      <c r="G165" s="7">
        <f t="shared" si="5"/>
        <v>0</v>
      </c>
      <c r="H165" s="12"/>
      <c r="I165" s="7"/>
      <c r="J165" s="12"/>
      <c r="K165" s="25">
        <f>окт.24!K165+ноя.24!H165-ноя.24!G165</f>
        <v>0</v>
      </c>
    </row>
    <row r="166" spans="1:1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7.33</v>
      </c>
      <c r="G166" s="7">
        <f t="shared" si="5"/>
        <v>0</v>
      </c>
      <c r="H166" s="12"/>
      <c r="I166" s="7"/>
      <c r="J166" s="12"/>
      <c r="K166" s="7">
        <f>окт.24!K166+ноя.24!H166-ноя.24!G166</f>
        <v>0</v>
      </c>
    </row>
    <row r="167" spans="1:1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7.33</v>
      </c>
      <c r="G167" s="7">
        <f t="shared" si="5"/>
        <v>0</v>
      </c>
      <c r="H167" s="12"/>
      <c r="I167" s="7"/>
      <c r="J167" s="12"/>
      <c r="K167" s="7">
        <f>окт.24!K167+ноя.24!H167-ноя.24!G167</f>
        <v>0</v>
      </c>
    </row>
    <row r="168" spans="1:1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7.33</v>
      </c>
      <c r="G168" s="7">
        <f t="shared" si="5"/>
        <v>0</v>
      </c>
      <c r="H168" s="12"/>
      <c r="I168" s="7"/>
      <c r="J168" s="12"/>
      <c r="K168" s="7">
        <f>окт.24!K168+ноя.24!H168-ноя.24!G168</f>
        <v>0</v>
      </c>
    </row>
    <row r="169" spans="1:1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7.33</v>
      </c>
      <c r="G169" s="7">
        <f t="shared" si="5"/>
        <v>0</v>
      </c>
      <c r="H169" s="12"/>
      <c r="I169" s="7"/>
      <c r="J169" s="12"/>
      <c r="K169" s="7">
        <f>окт.24!K169+ноя.24!H169-ноя.24!G169</f>
        <v>0</v>
      </c>
    </row>
    <row r="170" spans="1:1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7.33</v>
      </c>
      <c r="G170" s="7">
        <f t="shared" si="5"/>
        <v>0</v>
      </c>
      <c r="H170" s="12"/>
      <c r="I170" s="7"/>
      <c r="J170" s="12"/>
      <c r="K170" s="7">
        <f>окт.24!K170+ноя.24!H170-ноя.24!G170</f>
        <v>0</v>
      </c>
    </row>
    <row r="171" spans="1:1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7.33</v>
      </c>
      <c r="G171" s="7">
        <f t="shared" si="5"/>
        <v>0</v>
      </c>
      <c r="H171" s="12"/>
      <c r="I171" s="7"/>
      <c r="J171" s="12"/>
      <c r="K171" s="7">
        <f>окт.24!K171+ноя.24!H171-ноя.24!G171</f>
        <v>0</v>
      </c>
    </row>
    <row r="172" spans="1:1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7.33</v>
      </c>
      <c r="G172" s="7">
        <f t="shared" si="5"/>
        <v>0</v>
      </c>
      <c r="H172" s="12"/>
      <c r="I172" s="7"/>
      <c r="J172" s="12"/>
      <c r="K172" s="7">
        <f>окт.24!K172+ноя.24!H172-ноя.24!G172</f>
        <v>0</v>
      </c>
    </row>
    <row r="173" spans="1:1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7.33</v>
      </c>
      <c r="G173" s="7">
        <f t="shared" si="5"/>
        <v>0</v>
      </c>
      <c r="H173" s="12"/>
      <c r="I173" s="7"/>
      <c r="J173" s="12"/>
      <c r="K173" s="7">
        <f>окт.24!K173+ноя.24!H173-ноя.24!G173</f>
        <v>0</v>
      </c>
    </row>
    <row r="174" spans="1:1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7.33</v>
      </c>
      <c r="G174" s="7">
        <f t="shared" si="5"/>
        <v>0</v>
      </c>
      <c r="H174" s="12"/>
      <c r="I174" s="7"/>
      <c r="J174" s="12"/>
      <c r="K174" s="7">
        <f>окт.24!K174+ноя.24!H174-ноя.24!G174</f>
        <v>0</v>
      </c>
    </row>
    <row r="175" spans="1:11" x14ac:dyDescent="0.25">
      <c r="A175" s="77"/>
      <c r="B175" s="14" t="s">
        <v>175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6"/>
      <c r="I175" s="7"/>
      <c r="J175" s="76"/>
      <c r="K175" s="7">
        <f>окт.24!K175+ноя.24!H175-ноя.24!G175</f>
        <v>0</v>
      </c>
    </row>
    <row r="176" spans="1:1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7.33</v>
      </c>
      <c r="G176" s="7">
        <f t="shared" si="5"/>
        <v>0</v>
      </c>
      <c r="H176" s="12"/>
      <c r="I176" s="7"/>
      <c r="J176" s="12"/>
      <c r="K176" s="7">
        <f>окт.24!K176+ноя.24!H176-ноя.24!G176</f>
        <v>0</v>
      </c>
    </row>
    <row r="177" spans="1:11" x14ac:dyDescent="0.25">
      <c r="A177" s="13"/>
      <c r="B177" s="14" t="s">
        <v>178</v>
      </c>
      <c r="C177" s="7">
        <v>14447</v>
      </c>
      <c r="D177" s="7">
        <v>15477</v>
      </c>
      <c r="E177" s="7">
        <f t="shared" si="4"/>
        <v>1030</v>
      </c>
      <c r="F177" s="7">
        <v>7.33</v>
      </c>
      <c r="G177" s="7">
        <f t="shared" si="5"/>
        <v>7549.9</v>
      </c>
      <c r="H177" s="12"/>
      <c r="I177" s="7"/>
      <c r="J177" s="9"/>
      <c r="K177" s="7">
        <f>окт.24!K177+ноя.24!H177-ноя.24!G177</f>
        <v>-15332.8</v>
      </c>
    </row>
    <row r="178" spans="1:11" x14ac:dyDescent="0.25">
      <c r="A178" s="77"/>
      <c r="B178" s="14" t="s">
        <v>179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6"/>
      <c r="I178" s="7"/>
      <c r="J178" s="76"/>
      <c r="K178" s="7">
        <f>окт.24!K178+ноя.24!H178-ноя.24!G178</f>
        <v>0</v>
      </c>
    </row>
    <row r="179" spans="1:1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7.33</v>
      </c>
      <c r="G179" s="7">
        <f t="shared" si="5"/>
        <v>0</v>
      </c>
      <c r="H179" s="12"/>
      <c r="I179" s="7"/>
      <c r="J179" s="12"/>
      <c r="K179" s="7">
        <f>окт.24!K179+ноя.24!H179-ноя.24!G179</f>
        <v>0</v>
      </c>
    </row>
    <row r="180" spans="1:1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7.33</v>
      </c>
      <c r="G180" s="7">
        <f t="shared" si="5"/>
        <v>0</v>
      </c>
      <c r="H180" s="12"/>
      <c r="I180" s="7"/>
      <c r="J180" s="12"/>
      <c r="K180" s="7">
        <f>окт.24!K180+ноя.24!H180-ноя.24!G180</f>
        <v>0</v>
      </c>
    </row>
    <row r="181" spans="1:1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7.33</v>
      </c>
      <c r="G181" s="7">
        <f t="shared" si="5"/>
        <v>0</v>
      </c>
      <c r="H181" s="12"/>
      <c r="I181" s="7"/>
      <c r="J181" s="12"/>
      <c r="K181" s="7">
        <f>окт.24!K181+ноя.24!H181-ноя.24!G181</f>
        <v>0</v>
      </c>
    </row>
    <row r="182" spans="1:1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7.33</v>
      </c>
      <c r="G182" s="7">
        <f t="shared" si="5"/>
        <v>0</v>
      </c>
      <c r="H182" s="12"/>
      <c r="I182" s="7"/>
      <c r="J182" s="12"/>
      <c r="K182" s="7">
        <f>окт.24!K182+ноя.24!H182-ноя.24!G182</f>
        <v>0</v>
      </c>
    </row>
    <row r="183" spans="1:1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7.33</v>
      </c>
      <c r="G183" s="7">
        <f t="shared" si="5"/>
        <v>0</v>
      </c>
      <c r="H183" s="12"/>
      <c r="I183" s="7"/>
      <c r="J183" s="12"/>
      <c r="K183" s="7">
        <f>окт.24!K183+ноя.24!H183-ноя.24!G183</f>
        <v>0</v>
      </c>
    </row>
    <row r="184" spans="1:11" x14ac:dyDescent="0.25">
      <c r="A184" s="13"/>
      <c r="B184" s="14">
        <v>174</v>
      </c>
      <c r="C184" s="7">
        <v>3007</v>
      </c>
      <c r="D184" s="7">
        <v>3019</v>
      </c>
      <c r="E184" s="7">
        <f t="shared" si="4"/>
        <v>12</v>
      </c>
      <c r="F184" s="7">
        <v>7.33</v>
      </c>
      <c r="G184" s="7">
        <f t="shared" si="5"/>
        <v>87.960000000000008</v>
      </c>
      <c r="H184" s="12"/>
      <c r="I184" s="7"/>
      <c r="J184" s="12"/>
      <c r="K184" s="7">
        <f>окт.24!K184+ноя.24!H184-ноя.24!G184</f>
        <v>8879.4599999999991</v>
      </c>
    </row>
    <row r="185" spans="1:1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7.33</v>
      </c>
      <c r="G185" s="7">
        <f t="shared" si="5"/>
        <v>0</v>
      </c>
      <c r="H185" s="12"/>
      <c r="I185" s="7"/>
      <c r="J185" s="12"/>
      <c r="K185" s="7">
        <f>окт.24!K185+ноя.24!H185-ноя.24!G185</f>
        <v>0</v>
      </c>
    </row>
    <row r="186" spans="1:1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7.33</v>
      </c>
      <c r="G186" s="7">
        <f t="shared" si="5"/>
        <v>0</v>
      </c>
      <c r="H186" s="12"/>
      <c r="I186" s="7"/>
      <c r="J186" s="12"/>
      <c r="K186" s="7">
        <f>окт.24!K186+ноя.24!H186-ноя.24!G186</f>
        <v>0</v>
      </c>
    </row>
    <row r="187" spans="1:11" x14ac:dyDescent="0.25">
      <c r="A187" s="13"/>
      <c r="B187" s="14">
        <v>177</v>
      </c>
      <c r="C187" s="7">
        <v>9</v>
      </c>
      <c r="D187" s="7">
        <v>9</v>
      </c>
      <c r="E187" s="7">
        <f t="shared" si="4"/>
        <v>0</v>
      </c>
      <c r="F187" s="7">
        <v>7.33</v>
      </c>
      <c r="G187" s="7">
        <f t="shared" si="5"/>
        <v>0</v>
      </c>
      <c r="H187" s="12"/>
      <c r="I187" s="7"/>
      <c r="J187" s="12"/>
      <c r="K187" s="7">
        <f>окт.24!K187+ноя.24!H187-ноя.24!G187</f>
        <v>-13.42</v>
      </c>
    </row>
    <row r="188" spans="1:1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7.33</v>
      </c>
      <c r="G188" s="7">
        <f t="shared" si="5"/>
        <v>0</v>
      </c>
      <c r="H188" s="12"/>
      <c r="I188" s="7"/>
      <c r="J188" s="12"/>
      <c r="K188" s="7">
        <f>окт.24!K188+ноя.24!H188-ноя.24!G188</f>
        <v>0</v>
      </c>
    </row>
    <row r="189" spans="1:1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7.33</v>
      </c>
      <c r="G189" s="7">
        <f t="shared" si="5"/>
        <v>0</v>
      </c>
      <c r="H189" s="12"/>
      <c r="I189" s="7"/>
      <c r="J189" s="12"/>
      <c r="K189" s="7">
        <f>окт.24!K189+ноя.24!H189-ноя.24!G189</f>
        <v>0</v>
      </c>
    </row>
    <row r="190" spans="1:1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7.33</v>
      </c>
      <c r="G190" s="7">
        <f t="shared" si="5"/>
        <v>0</v>
      </c>
      <c r="H190" s="12"/>
      <c r="I190" s="7"/>
      <c r="J190" s="12"/>
      <c r="K190" s="7">
        <f>окт.24!K190+ноя.24!H190-ноя.24!G190</f>
        <v>0</v>
      </c>
    </row>
    <row r="191" spans="1:1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7.33</v>
      </c>
      <c r="G191" s="7">
        <f t="shared" si="5"/>
        <v>0</v>
      </c>
      <c r="H191" s="12"/>
      <c r="I191" s="7"/>
      <c r="J191" s="12"/>
      <c r="K191" s="7">
        <f>окт.24!K191+ноя.24!H191-ноя.24!G191</f>
        <v>0</v>
      </c>
    </row>
    <row r="192" spans="1:1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7.33</v>
      </c>
      <c r="G192" s="7">
        <f t="shared" si="5"/>
        <v>0</v>
      </c>
      <c r="H192" s="12"/>
      <c r="I192" s="7"/>
      <c r="J192" s="12"/>
      <c r="K192" s="7">
        <f>окт.24!K192+ноя.24!H192-ноя.24!G192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7.33</v>
      </c>
      <c r="G193" s="7">
        <f t="shared" si="5"/>
        <v>0</v>
      </c>
      <c r="H193" s="12"/>
      <c r="I193" s="7"/>
      <c r="J193" s="12"/>
      <c r="K193" s="7">
        <f>окт.24!K193+ноя.24!H193-ноя.24!G193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7.33</v>
      </c>
      <c r="G194" s="7">
        <f t="shared" si="5"/>
        <v>0</v>
      </c>
      <c r="H194" s="12"/>
      <c r="I194" s="7"/>
      <c r="J194" s="12"/>
      <c r="K194" s="7">
        <f>окт.24!K194+ноя.24!H194-ноя.24!G194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7.33</v>
      </c>
      <c r="G195" s="7">
        <f t="shared" si="5"/>
        <v>0</v>
      </c>
      <c r="H195" s="12"/>
      <c r="I195" s="7"/>
      <c r="J195" s="12"/>
      <c r="K195" s="7">
        <f>окт.24!K195+ноя.24!H195-ноя.24!G195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7.33</v>
      </c>
      <c r="G196" s="7">
        <f t="shared" si="5"/>
        <v>0</v>
      </c>
      <c r="H196" s="12"/>
      <c r="I196" s="7"/>
      <c r="J196" s="12"/>
      <c r="K196" s="7">
        <f>окт.24!K196+ноя.24!H196-ноя.24!G196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7.33</v>
      </c>
      <c r="G197" s="7">
        <f t="shared" si="5"/>
        <v>0</v>
      </c>
      <c r="H197" s="12"/>
      <c r="I197" s="7"/>
      <c r="J197" s="12"/>
      <c r="K197" s="7">
        <f>окт.24!K197+ноя.24!H197-ноя.24!G197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7.33</v>
      </c>
      <c r="G198" s="7">
        <f t="shared" si="5"/>
        <v>0</v>
      </c>
      <c r="H198" s="12"/>
      <c r="I198" s="7"/>
      <c r="J198" s="12"/>
      <c r="K198" s="7">
        <f>окт.24!K198+ноя.24!H198-ноя.24!G198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ref="E199:E262" si="6">SUM(D199-C199)</f>
        <v>0</v>
      </c>
      <c r="F199" s="7">
        <v>7.33</v>
      </c>
      <c r="G199" s="7">
        <f t="shared" si="5"/>
        <v>0</v>
      </c>
      <c r="H199" s="12"/>
      <c r="I199" s="7"/>
      <c r="J199" s="12"/>
      <c r="K199" s="7">
        <f>окт.24!K199+ноя.24!H199-ноя.24!G199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si="6"/>
        <v>0</v>
      </c>
      <c r="F200" s="7">
        <v>7.33</v>
      </c>
      <c r="G200" s="7">
        <f t="shared" si="5"/>
        <v>0</v>
      </c>
      <c r="H200" s="12"/>
      <c r="I200" s="7"/>
      <c r="J200" s="12"/>
      <c r="K200" s="7">
        <f>окт.24!K200+ноя.24!H200-ноя.24!G200</f>
        <v>0</v>
      </c>
    </row>
    <row r="201" spans="1:11" x14ac:dyDescent="0.25">
      <c r="A201" s="13"/>
      <c r="B201" s="24">
        <v>191</v>
      </c>
      <c r="C201" s="7"/>
      <c r="D201" s="7"/>
      <c r="E201" s="7">
        <f t="shared" si="6"/>
        <v>0</v>
      </c>
      <c r="F201" s="7">
        <v>7.33</v>
      </c>
      <c r="G201" s="7">
        <f t="shared" ref="G201:G264" si="7">SUM(E201*F201)</f>
        <v>0</v>
      </c>
      <c r="H201" s="12"/>
      <c r="I201" s="7"/>
      <c r="J201" s="12"/>
      <c r="K201" s="25">
        <f>окт.24!K201+ноя.24!H201-ноя.24!G201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6"/>
        <v>0</v>
      </c>
      <c r="F202" s="7">
        <v>7.33</v>
      </c>
      <c r="G202" s="7">
        <f t="shared" si="7"/>
        <v>0</v>
      </c>
      <c r="H202" s="12"/>
      <c r="I202" s="7"/>
      <c r="J202" s="12"/>
      <c r="K202" s="7">
        <f>окт.24!K202+ноя.24!H202-ноя.24!G202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si="6"/>
        <v>0</v>
      </c>
      <c r="F203" s="7">
        <v>7.33</v>
      </c>
      <c r="G203" s="7">
        <f t="shared" si="7"/>
        <v>0</v>
      </c>
      <c r="H203" s="12"/>
      <c r="I203" s="7"/>
      <c r="J203" s="12"/>
      <c r="K203" s="7">
        <f>окт.24!K203+ноя.24!H203-ноя.24!G203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7.33</v>
      </c>
      <c r="G204" s="7">
        <f t="shared" si="7"/>
        <v>0</v>
      </c>
      <c r="H204" s="12"/>
      <c r="I204" s="7"/>
      <c r="J204" s="12"/>
      <c r="K204" s="7">
        <f>окт.24!K204+ноя.24!H204-ноя.24!G204</f>
        <v>0</v>
      </c>
    </row>
    <row r="205" spans="1:11" x14ac:dyDescent="0.25">
      <c r="A205" s="13"/>
      <c r="B205" s="24">
        <v>195</v>
      </c>
      <c r="C205" s="7"/>
      <c r="D205" s="7"/>
      <c r="E205" s="7">
        <f t="shared" si="6"/>
        <v>0</v>
      </c>
      <c r="F205" s="7">
        <v>7.33</v>
      </c>
      <c r="G205" s="7">
        <f t="shared" si="7"/>
        <v>0</v>
      </c>
      <c r="H205" s="12"/>
      <c r="I205" s="7"/>
      <c r="J205" s="12"/>
      <c r="K205" s="25">
        <f>окт.24!K205+ноя.24!H205-ноя.24!G205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7.33</v>
      </c>
      <c r="G206" s="7">
        <f t="shared" si="7"/>
        <v>0</v>
      </c>
      <c r="H206" s="12"/>
      <c r="I206" s="7"/>
      <c r="J206" s="12"/>
      <c r="K206" s="7">
        <f>окт.24!K206+ноя.24!H206-ноя.24!G206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7.33</v>
      </c>
      <c r="G207" s="7">
        <f t="shared" si="7"/>
        <v>0</v>
      </c>
      <c r="H207" s="12"/>
      <c r="I207" s="7"/>
      <c r="J207" s="12"/>
      <c r="K207" s="7">
        <f>окт.24!K207+ноя.24!H207-ноя.24!G207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7.33</v>
      </c>
      <c r="G208" s="7">
        <f t="shared" si="7"/>
        <v>0</v>
      </c>
      <c r="H208" s="12"/>
      <c r="I208" s="7"/>
      <c r="J208" s="12"/>
      <c r="K208" s="7">
        <f>окт.24!K208+ноя.24!H208-ноя.24!G208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7.33</v>
      </c>
      <c r="G209" s="7">
        <f t="shared" si="7"/>
        <v>0</v>
      </c>
      <c r="H209" s="12"/>
      <c r="I209" s="7"/>
      <c r="J209" s="12"/>
      <c r="K209" s="7">
        <f>окт.24!K209+ноя.24!H209-ноя.24!G209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7.33</v>
      </c>
      <c r="G210" s="7">
        <f t="shared" si="7"/>
        <v>0</v>
      </c>
      <c r="H210" s="12"/>
      <c r="I210" s="7"/>
      <c r="J210" s="12"/>
      <c r="K210" s="7">
        <f>окт.24!K210+ноя.24!H210-ноя.24!G210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7.33</v>
      </c>
      <c r="G211" s="7">
        <f t="shared" si="7"/>
        <v>0</v>
      </c>
      <c r="H211" s="12"/>
      <c r="I211" s="7"/>
      <c r="J211" s="12"/>
      <c r="K211" s="7">
        <f>окт.24!K211+ноя.24!H211-ноя.24!G211</f>
        <v>0</v>
      </c>
    </row>
    <row r="212" spans="1:11" x14ac:dyDescent="0.25">
      <c r="A212" s="13"/>
      <c r="B212" s="24">
        <v>202</v>
      </c>
      <c r="C212" s="7"/>
      <c r="D212" s="7"/>
      <c r="E212" s="7">
        <f t="shared" si="6"/>
        <v>0</v>
      </c>
      <c r="F212" s="7">
        <v>7.33</v>
      </c>
      <c r="G212" s="7">
        <f t="shared" si="7"/>
        <v>0</v>
      </c>
      <c r="H212" s="12"/>
      <c r="I212" s="7"/>
      <c r="J212" s="12"/>
      <c r="K212" s="25">
        <f>окт.24!K212+ноя.24!H212-ноя.24!G212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7.33</v>
      </c>
      <c r="G213" s="7">
        <f t="shared" si="7"/>
        <v>0</v>
      </c>
      <c r="H213" s="12"/>
      <c r="I213" s="7"/>
      <c r="J213" s="12"/>
      <c r="K213" s="7">
        <f>окт.24!K213+ноя.24!H213-ноя.24!G213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7.33</v>
      </c>
      <c r="G214" s="7">
        <f t="shared" si="7"/>
        <v>0</v>
      </c>
      <c r="H214" s="12"/>
      <c r="I214" s="7"/>
      <c r="J214" s="12"/>
      <c r="K214" s="7">
        <f>окт.24!K214+ноя.24!H214-ноя.24!G214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7.33</v>
      </c>
      <c r="G215" s="7">
        <f t="shared" si="7"/>
        <v>0</v>
      </c>
      <c r="H215" s="12"/>
      <c r="I215" s="7"/>
      <c r="J215" s="12"/>
      <c r="K215" s="7">
        <f>окт.24!K215+ноя.24!H215-ноя.24!G215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7.33</v>
      </c>
      <c r="G216" s="7">
        <f t="shared" si="7"/>
        <v>0</v>
      </c>
      <c r="H216" s="12"/>
      <c r="I216" s="7"/>
      <c r="J216" s="12"/>
      <c r="K216" s="7">
        <f>окт.24!K216+ноя.24!H216-ноя.24!G216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7.33</v>
      </c>
      <c r="G217" s="7">
        <f t="shared" si="7"/>
        <v>0</v>
      </c>
      <c r="H217" s="12"/>
      <c r="I217" s="7"/>
      <c r="J217" s="12"/>
      <c r="K217" s="7">
        <f>окт.24!K217+ноя.24!H217-ноя.24!G217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7.33</v>
      </c>
      <c r="G218" s="7">
        <f t="shared" si="7"/>
        <v>0</v>
      </c>
      <c r="H218" s="12"/>
      <c r="I218" s="7"/>
      <c r="J218" s="12"/>
      <c r="K218" s="7">
        <f>окт.24!K218+ноя.24!H218-ноя.24!G218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7.33</v>
      </c>
      <c r="G219" s="7">
        <f t="shared" si="7"/>
        <v>0</v>
      </c>
      <c r="H219" s="12"/>
      <c r="I219" s="7"/>
      <c r="J219" s="12"/>
      <c r="K219" s="7">
        <f>окт.24!K219+ноя.24!H219-ноя.24!G219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7.33</v>
      </c>
      <c r="G220" s="7">
        <f t="shared" si="7"/>
        <v>0</v>
      </c>
      <c r="H220" s="12"/>
      <c r="I220" s="7"/>
      <c r="J220" s="12"/>
      <c r="K220" s="7">
        <f>окт.24!K220+ноя.24!H220-ноя.24!G220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7.33</v>
      </c>
      <c r="G221" s="7">
        <f t="shared" si="7"/>
        <v>0</v>
      </c>
      <c r="H221" s="12"/>
      <c r="I221" s="7"/>
      <c r="J221" s="12"/>
      <c r="K221" s="7">
        <f>окт.24!K221+ноя.24!H221-ноя.24!G221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7.33</v>
      </c>
      <c r="G222" s="7">
        <f t="shared" si="7"/>
        <v>0</v>
      </c>
      <c r="H222" s="12"/>
      <c r="I222" s="7"/>
      <c r="J222" s="12"/>
      <c r="K222" s="7">
        <f>окт.24!K222+ноя.24!H222-ноя.24!G222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7.33</v>
      </c>
      <c r="G223" s="7">
        <f t="shared" si="7"/>
        <v>0</v>
      </c>
      <c r="H223" s="12"/>
      <c r="I223" s="7"/>
      <c r="J223" s="12"/>
      <c r="K223" s="7">
        <f>окт.24!K223+ноя.24!H223-ноя.24!G223</f>
        <v>0</v>
      </c>
    </row>
    <row r="224" spans="1:11" x14ac:dyDescent="0.25">
      <c r="A224" s="13"/>
      <c r="B224" s="24">
        <v>214</v>
      </c>
      <c r="C224" s="7"/>
      <c r="D224" s="7"/>
      <c r="E224" s="7">
        <f t="shared" si="6"/>
        <v>0</v>
      </c>
      <c r="F224" s="7">
        <v>7.33</v>
      </c>
      <c r="G224" s="7">
        <f t="shared" si="7"/>
        <v>0</v>
      </c>
      <c r="H224" s="12"/>
      <c r="I224" s="7"/>
      <c r="J224" s="12"/>
      <c r="K224" s="25">
        <f>окт.24!K224+ноя.24!H224-ноя.24!G224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7.33</v>
      </c>
      <c r="G225" s="7">
        <f t="shared" si="7"/>
        <v>0</v>
      </c>
      <c r="H225" s="12"/>
      <c r="I225" s="7"/>
      <c r="J225" s="12"/>
      <c r="K225" s="7">
        <f>окт.24!K225+ноя.24!H225-ноя.24!G225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7.33</v>
      </c>
      <c r="G226" s="7">
        <f t="shared" si="7"/>
        <v>0</v>
      </c>
      <c r="H226" s="12"/>
      <c r="I226" s="7"/>
      <c r="J226" s="12"/>
      <c r="K226" s="7">
        <f>окт.24!K226+ноя.24!H226-ноя.24!G226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7.33</v>
      </c>
      <c r="G227" s="7">
        <f t="shared" si="7"/>
        <v>0</v>
      </c>
      <c r="H227" s="12"/>
      <c r="I227" s="7"/>
      <c r="J227" s="12"/>
      <c r="K227" s="7">
        <f>окт.24!K227+ноя.24!H227-ноя.24!G227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7.33</v>
      </c>
      <c r="G228" s="7">
        <f t="shared" si="7"/>
        <v>0</v>
      </c>
      <c r="H228" s="12"/>
      <c r="I228" s="7"/>
      <c r="J228" s="12"/>
      <c r="K228" s="7">
        <f>окт.24!K228+ноя.24!H228-ноя.24!G228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7.33</v>
      </c>
      <c r="G229" s="7">
        <f t="shared" si="7"/>
        <v>0</v>
      </c>
      <c r="H229" s="12"/>
      <c r="I229" s="7"/>
      <c r="J229" s="12"/>
      <c r="K229" s="7">
        <f>окт.24!K229+ноя.24!H229-ноя.24!G229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7.33</v>
      </c>
      <c r="G230" s="7">
        <f t="shared" si="7"/>
        <v>0</v>
      </c>
      <c r="H230" s="12"/>
      <c r="I230" s="7"/>
      <c r="J230" s="12"/>
      <c r="K230" s="7">
        <f>окт.24!K230+ноя.24!H230-ноя.24!G230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7.33</v>
      </c>
      <c r="G231" s="7">
        <f t="shared" si="7"/>
        <v>0</v>
      </c>
      <c r="H231" s="12"/>
      <c r="I231" s="7"/>
      <c r="J231" s="12"/>
      <c r="K231" s="7">
        <f>окт.24!K231+ноя.24!H231-ноя.24!G231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7.33</v>
      </c>
      <c r="G232" s="7">
        <f t="shared" si="7"/>
        <v>0</v>
      </c>
      <c r="H232" s="12"/>
      <c r="I232" s="7"/>
      <c r="J232" s="12"/>
      <c r="K232" s="7">
        <f>окт.24!K232+ноя.24!H232-ноя.24!G232</f>
        <v>0</v>
      </c>
    </row>
    <row r="233" spans="1:1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7.33</v>
      </c>
      <c r="G233" s="7">
        <f t="shared" si="7"/>
        <v>0</v>
      </c>
      <c r="H233" s="12"/>
      <c r="I233" s="7"/>
      <c r="J233" s="12"/>
      <c r="K233" s="7">
        <f>окт.24!K233+ноя.24!H233-ноя.24!G233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7.33</v>
      </c>
      <c r="G234" s="7">
        <f t="shared" si="7"/>
        <v>0</v>
      </c>
      <c r="H234" s="12"/>
      <c r="I234" s="7"/>
      <c r="J234" s="12"/>
      <c r="K234" s="7">
        <f>окт.24!K234+ноя.24!H234-ноя.24!G234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7.33</v>
      </c>
      <c r="G235" s="7">
        <f t="shared" si="7"/>
        <v>0</v>
      </c>
      <c r="H235" s="12"/>
      <c r="I235" s="7"/>
      <c r="J235" s="12"/>
      <c r="K235" s="7">
        <f>окт.24!K235+ноя.24!H235-ноя.24!G235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7.33</v>
      </c>
      <c r="G236" s="7">
        <f t="shared" si="7"/>
        <v>0</v>
      </c>
      <c r="H236" s="12"/>
      <c r="I236" s="7"/>
      <c r="J236" s="12"/>
      <c r="K236" s="7">
        <f>окт.24!K236+ноя.24!H236-ноя.24!G236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7.33</v>
      </c>
      <c r="G237" s="7">
        <f t="shared" si="7"/>
        <v>0</v>
      </c>
      <c r="H237" s="12"/>
      <c r="I237" s="7"/>
      <c r="J237" s="12"/>
      <c r="K237" s="7">
        <f>окт.24!K237+ноя.24!H237-ноя.24!G237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7.33</v>
      </c>
      <c r="G238" s="7">
        <f t="shared" si="7"/>
        <v>0</v>
      </c>
      <c r="H238" s="12"/>
      <c r="I238" s="7"/>
      <c r="J238" s="12"/>
      <c r="K238" s="7">
        <f>окт.24!K238+ноя.24!H238-ноя.24!G238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7.33</v>
      </c>
      <c r="G239" s="7">
        <f t="shared" si="7"/>
        <v>0</v>
      </c>
      <c r="H239" s="12"/>
      <c r="I239" s="7"/>
      <c r="J239" s="12"/>
      <c r="K239" s="7">
        <f>окт.24!K239+ноя.24!H239-ноя.24!G239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7.33</v>
      </c>
      <c r="G240" s="7">
        <f t="shared" si="7"/>
        <v>0</v>
      </c>
      <c r="H240" s="12"/>
      <c r="I240" s="7"/>
      <c r="J240" s="12"/>
      <c r="K240" s="7">
        <f>окт.24!K240+ноя.24!H240-ноя.24!G240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7.33</v>
      </c>
      <c r="G241" s="7">
        <f t="shared" si="7"/>
        <v>0</v>
      </c>
      <c r="H241" s="12"/>
      <c r="I241" s="7"/>
      <c r="J241" s="12"/>
      <c r="K241" s="7">
        <f>окт.24!K241+ноя.24!H241-ноя.24!G241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7.33</v>
      </c>
      <c r="G242" s="7">
        <f t="shared" si="7"/>
        <v>0</v>
      </c>
      <c r="H242" s="12"/>
      <c r="I242" s="7"/>
      <c r="J242" s="12"/>
      <c r="K242" s="7">
        <f>окт.24!K242+ноя.24!H242-ноя.24!G242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7.33</v>
      </c>
      <c r="G243" s="7">
        <f t="shared" si="7"/>
        <v>0</v>
      </c>
      <c r="H243" s="12"/>
      <c r="I243" s="7"/>
      <c r="J243" s="12"/>
      <c r="K243" s="7">
        <f>окт.24!K243+ноя.24!H243-ноя.24!G243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7.33</v>
      </c>
      <c r="G244" s="7">
        <f t="shared" si="7"/>
        <v>0</v>
      </c>
      <c r="H244" s="12"/>
      <c r="I244" s="7"/>
      <c r="J244" s="12"/>
      <c r="K244" s="7">
        <f>окт.24!K244+ноя.24!H244-ноя.24!G244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7.33</v>
      </c>
      <c r="G245" s="7">
        <f t="shared" si="7"/>
        <v>0</v>
      </c>
      <c r="H245" s="12"/>
      <c r="I245" s="7"/>
      <c r="J245" s="12"/>
      <c r="K245" s="7">
        <f>окт.24!K245+ноя.24!H245-ноя.24!G245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7.33</v>
      </c>
      <c r="G246" s="7">
        <f t="shared" si="7"/>
        <v>0</v>
      </c>
      <c r="H246" s="12"/>
      <c r="I246" s="7"/>
      <c r="J246" s="12"/>
      <c r="K246" s="7">
        <f>окт.24!K246+ноя.24!H246-ноя.24!G246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7.33</v>
      </c>
      <c r="G247" s="7">
        <f t="shared" si="7"/>
        <v>0</v>
      </c>
      <c r="H247" s="12"/>
      <c r="I247" s="7"/>
      <c r="J247" s="12"/>
      <c r="K247" s="7">
        <f>окт.24!K247+ноя.24!H247-ноя.24!G247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7.33</v>
      </c>
      <c r="G248" s="7">
        <f t="shared" si="7"/>
        <v>0</v>
      </c>
      <c r="H248" s="12"/>
      <c r="I248" s="7"/>
      <c r="J248" s="12"/>
      <c r="K248" s="7">
        <f>окт.24!K248+ноя.24!H248-ноя.24!G248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7.33</v>
      </c>
      <c r="G249" s="7">
        <f t="shared" si="7"/>
        <v>0</v>
      </c>
      <c r="H249" s="12"/>
      <c r="I249" s="7"/>
      <c r="J249" s="12"/>
      <c r="K249" s="7">
        <f>окт.24!K249+ноя.24!H249-ноя.24!G249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7.33</v>
      </c>
      <c r="G250" s="7">
        <f t="shared" si="7"/>
        <v>0</v>
      </c>
      <c r="H250" s="12"/>
      <c r="I250" s="7"/>
      <c r="J250" s="12"/>
      <c r="K250" s="7">
        <f>окт.24!K250+ноя.24!H250-ноя.24!G250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7.33</v>
      </c>
      <c r="G251" s="7">
        <f t="shared" si="7"/>
        <v>0</v>
      </c>
      <c r="H251" s="12"/>
      <c r="I251" s="7"/>
      <c r="J251" s="12"/>
      <c r="K251" s="7">
        <f>окт.24!K251+ноя.24!H251-ноя.24!G251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7.33</v>
      </c>
      <c r="G252" s="7">
        <f t="shared" si="7"/>
        <v>0</v>
      </c>
      <c r="H252" s="12"/>
      <c r="I252" s="7"/>
      <c r="J252" s="12"/>
      <c r="K252" s="7">
        <f>окт.24!K252+ноя.24!H252-ноя.24!G252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7.33</v>
      </c>
      <c r="G253" s="7">
        <f t="shared" si="7"/>
        <v>0</v>
      </c>
      <c r="H253" s="12"/>
      <c r="I253" s="7"/>
      <c r="J253" s="12"/>
      <c r="K253" s="7">
        <f>окт.24!K253+ноя.24!H253-ноя.24!G253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7.33</v>
      </c>
      <c r="G254" s="7">
        <f t="shared" si="7"/>
        <v>0</v>
      </c>
      <c r="H254" s="12"/>
      <c r="I254" s="7"/>
      <c r="J254" s="12"/>
      <c r="K254" s="7">
        <f>окт.24!K254+ноя.24!H254-ноя.24!G254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7.33</v>
      </c>
      <c r="G255" s="7">
        <f t="shared" si="7"/>
        <v>0</v>
      </c>
      <c r="H255" s="12"/>
      <c r="I255" s="7"/>
      <c r="J255" s="12"/>
      <c r="K255" s="7">
        <f>окт.24!K255+ноя.24!H255-ноя.24!G255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7.33</v>
      </c>
      <c r="G256" s="7">
        <f t="shared" si="7"/>
        <v>0</v>
      </c>
      <c r="H256" s="12"/>
      <c r="I256" s="7"/>
      <c r="J256" s="12"/>
      <c r="K256" s="7">
        <f>окт.24!K256+ноя.24!H256-ноя.24!G256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7.33</v>
      </c>
      <c r="G257" s="7">
        <f t="shared" si="7"/>
        <v>0</v>
      </c>
      <c r="H257" s="12"/>
      <c r="I257" s="7"/>
      <c r="J257" s="12"/>
      <c r="K257" s="7">
        <f>окт.24!K257+ноя.24!H257-ноя.24!G257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7.33</v>
      </c>
      <c r="G258" s="7">
        <f t="shared" si="7"/>
        <v>0</v>
      </c>
      <c r="H258" s="12"/>
      <c r="I258" s="7"/>
      <c r="J258" s="12"/>
      <c r="K258" s="7">
        <f>окт.24!K258+ноя.24!H258-ноя.24!G258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7.33</v>
      </c>
      <c r="G259" s="7">
        <f t="shared" si="7"/>
        <v>0</v>
      </c>
      <c r="H259" s="12"/>
      <c r="I259" s="7"/>
      <c r="J259" s="12"/>
      <c r="K259" s="7">
        <f>окт.24!K259+ноя.24!H259-ноя.24!G259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7.33</v>
      </c>
      <c r="G260" s="7">
        <f t="shared" si="7"/>
        <v>0</v>
      </c>
      <c r="H260" s="12"/>
      <c r="I260" s="7"/>
      <c r="J260" s="12"/>
      <c r="K260" s="7">
        <f>окт.24!K260+ноя.24!H260-ноя.24!G260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7.33</v>
      </c>
      <c r="G261" s="7">
        <f t="shared" si="7"/>
        <v>0</v>
      </c>
      <c r="H261" s="12"/>
      <c r="I261" s="7"/>
      <c r="J261" s="12"/>
      <c r="K261" s="7">
        <f>окт.24!K261+ноя.24!H261-ноя.24!G261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7.33</v>
      </c>
      <c r="G262" s="7">
        <f t="shared" si="7"/>
        <v>0</v>
      </c>
      <c r="H262" s="12"/>
      <c r="I262" s="7"/>
      <c r="J262" s="12"/>
      <c r="K262" s="7">
        <f>окт.24!K262+ноя.24!H262-ноя.24!G262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ref="E263:E305" si="8">SUM(D263-C263)</f>
        <v>0</v>
      </c>
      <c r="F263" s="7">
        <v>7.33</v>
      </c>
      <c r="G263" s="7">
        <f t="shared" si="7"/>
        <v>0</v>
      </c>
      <c r="H263" s="12"/>
      <c r="I263" s="7"/>
      <c r="J263" s="12"/>
      <c r="K263" s="7">
        <f>окт.24!K263+ноя.24!H263-ноя.24!G263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si="8"/>
        <v>0</v>
      </c>
      <c r="F264" s="7">
        <v>7.33</v>
      </c>
      <c r="G264" s="7">
        <f t="shared" si="7"/>
        <v>0</v>
      </c>
      <c r="H264" s="12"/>
      <c r="I264" s="7"/>
      <c r="J264" s="12"/>
      <c r="K264" s="7">
        <f>окт.24!K264+ноя.24!H264-ноя.24!G264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si="8"/>
        <v>0</v>
      </c>
      <c r="F265" s="7">
        <v>7.33</v>
      </c>
      <c r="G265" s="7">
        <f t="shared" ref="G265:G305" si="9">SUM(E265*F265)</f>
        <v>0</v>
      </c>
      <c r="H265" s="12"/>
      <c r="I265" s="7"/>
      <c r="J265" s="12"/>
      <c r="K265" s="7">
        <f>окт.24!K265+ноя.24!H265-ноя.24!G265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8"/>
        <v>0</v>
      </c>
      <c r="F266" s="7">
        <v>7.33</v>
      </c>
      <c r="G266" s="7">
        <f t="shared" si="9"/>
        <v>0</v>
      </c>
      <c r="H266" s="12"/>
      <c r="I266" s="7"/>
      <c r="J266" s="12"/>
      <c r="K266" s="7">
        <f>окт.24!K266+ноя.24!H266-ноя.24!G266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si="8"/>
        <v>0</v>
      </c>
      <c r="F267" s="7">
        <v>7.33</v>
      </c>
      <c r="G267" s="7">
        <f t="shared" si="9"/>
        <v>0</v>
      </c>
      <c r="H267" s="12"/>
      <c r="I267" s="7"/>
      <c r="J267" s="12"/>
      <c r="K267" s="7">
        <f>окт.24!K267+ноя.24!H267-ноя.24!G267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7.33</v>
      </c>
      <c r="G268" s="7">
        <f t="shared" si="9"/>
        <v>0</v>
      </c>
      <c r="H268" s="12"/>
      <c r="I268" s="7"/>
      <c r="J268" s="12"/>
      <c r="K268" s="7">
        <f>окт.24!K268+ноя.24!H268-ноя.24!G268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7.33</v>
      </c>
      <c r="G269" s="7">
        <f t="shared" si="9"/>
        <v>0</v>
      </c>
      <c r="H269" s="12"/>
      <c r="I269" s="7"/>
      <c r="J269" s="12"/>
      <c r="K269" s="7">
        <f>окт.24!K269+ноя.24!H269-ноя.24!G269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7.33</v>
      </c>
      <c r="G270" s="7">
        <f t="shared" si="9"/>
        <v>0</v>
      </c>
      <c r="H270" s="12"/>
      <c r="I270" s="7"/>
      <c r="J270" s="12"/>
      <c r="K270" s="7">
        <f>окт.24!K270+ноя.24!H270-ноя.24!G270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7.33</v>
      </c>
      <c r="G271" s="7">
        <f t="shared" si="9"/>
        <v>0</v>
      </c>
      <c r="H271" s="12"/>
      <c r="I271" s="7"/>
      <c r="J271" s="12"/>
      <c r="K271" s="7">
        <f>окт.24!K271+ноя.24!H271-ноя.24!G271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7.33</v>
      </c>
      <c r="G272" s="7">
        <f t="shared" si="9"/>
        <v>0</v>
      </c>
      <c r="H272" s="12"/>
      <c r="I272" s="7"/>
      <c r="J272" s="12"/>
      <c r="K272" s="7">
        <f>окт.24!K272+ноя.24!H272-ноя.24!G272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7.33</v>
      </c>
      <c r="G273" s="7">
        <f t="shared" si="9"/>
        <v>0</v>
      </c>
      <c r="H273" s="12"/>
      <c r="I273" s="7"/>
      <c r="J273" s="12"/>
      <c r="K273" s="7">
        <f>окт.24!K273+ноя.24!H273-ноя.24!G273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7.33</v>
      </c>
      <c r="G274" s="7">
        <f t="shared" si="9"/>
        <v>0</v>
      </c>
      <c r="H274" s="12"/>
      <c r="I274" s="7"/>
      <c r="J274" s="12"/>
      <c r="K274" s="7">
        <f>окт.24!K274+ноя.24!H274-ноя.24!G274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7.33</v>
      </c>
      <c r="G275" s="7">
        <f t="shared" si="9"/>
        <v>0</v>
      </c>
      <c r="H275" s="12"/>
      <c r="I275" s="7"/>
      <c r="J275" s="12"/>
      <c r="K275" s="7">
        <f>окт.24!K275+ноя.24!H275-ноя.24!G275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7.33</v>
      </c>
      <c r="G276" s="7">
        <f t="shared" si="9"/>
        <v>0</v>
      </c>
      <c r="H276" s="12"/>
      <c r="I276" s="7"/>
      <c r="J276" s="12"/>
      <c r="K276" s="7">
        <f>окт.24!K276+ноя.24!H276-ноя.24!G276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7.33</v>
      </c>
      <c r="G277" s="7">
        <f t="shared" si="9"/>
        <v>0</v>
      </c>
      <c r="H277" s="12"/>
      <c r="I277" s="7"/>
      <c r="J277" s="12"/>
      <c r="K277" s="7">
        <f>окт.24!K277+ноя.24!H277-ноя.24!G277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7.33</v>
      </c>
      <c r="G278" s="7">
        <f t="shared" si="9"/>
        <v>0</v>
      </c>
      <c r="H278" s="12"/>
      <c r="I278" s="7"/>
      <c r="J278" s="12"/>
      <c r="K278" s="7">
        <f>окт.24!K278+ноя.24!H278-ноя.24!G278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7.33</v>
      </c>
      <c r="G279" s="7">
        <f t="shared" si="9"/>
        <v>0</v>
      </c>
      <c r="H279" s="12"/>
      <c r="I279" s="7"/>
      <c r="J279" s="12"/>
      <c r="K279" s="7">
        <f>окт.24!K279+ноя.24!H279-ноя.24!G279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7.33</v>
      </c>
      <c r="G280" s="7">
        <f t="shared" si="9"/>
        <v>0</v>
      </c>
      <c r="H280" s="12"/>
      <c r="I280" s="7"/>
      <c r="J280" s="12"/>
      <c r="K280" s="7">
        <f>окт.24!K280+ноя.24!H280-ноя.24!G280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7.33</v>
      </c>
      <c r="G281" s="7">
        <f t="shared" si="9"/>
        <v>0</v>
      </c>
      <c r="H281" s="12"/>
      <c r="I281" s="7"/>
      <c r="J281" s="12"/>
      <c r="K281" s="7">
        <f>окт.24!K281+ноя.24!H281-ноя.24!G281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7.33</v>
      </c>
      <c r="G282" s="7">
        <f t="shared" si="9"/>
        <v>0</v>
      </c>
      <c r="H282" s="12"/>
      <c r="I282" s="7"/>
      <c r="J282" s="12"/>
      <c r="K282" s="7">
        <f>окт.24!K282+ноя.24!H282-ноя.24!G282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7.33</v>
      </c>
      <c r="G283" s="7">
        <f t="shared" si="9"/>
        <v>0</v>
      </c>
      <c r="H283" s="12"/>
      <c r="I283" s="7"/>
      <c r="J283" s="12"/>
      <c r="K283" s="7">
        <f>окт.24!K283+ноя.24!H283-ноя.24!G283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7.33</v>
      </c>
      <c r="G284" s="7">
        <f t="shared" si="9"/>
        <v>0</v>
      </c>
      <c r="H284" s="12"/>
      <c r="I284" s="7"/>
      <c r="J284" s="12"/>
      <c r="K284" s="7">
        <f>окт.24!K284+ноя.24!H284-ноя.24!G284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7.33</v>
      </c>
      <c r="G285" s="7">
        <f t="shared" si="9"/>
        <v>0</v>
      </c>
      <c r="H285" s="12"/>
      <c r="I285" s="7"/>
      <c r="J285" s="12"/>
      <c r="K285" s="7">
        <f>окт.24!K285+ноя.24!H285-ноя.24!G285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7.33</v>
      </c>
      <c r="G286" s="7">
        <f t="shared" si="9"/>
        <v>0</v>
      </c>
      <c r="H286" s="12"/>
      <c r="I286" s="7"/>
      <c r="J286" s="12"/>
      <c r="K286" s="7">
        <f>окт.24!K286+ноя.24!H286-ноя.24!G286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7.33</v>
      </c>
      <c r="G287" s="7">
        <f t="shared" si="9"/>
        <v>0</v>
      </c>
      <c r="H287" s="12"/>
      <c r="I287" s="7"/>
      <c r="J287" s="12"/>
      <c r="K287" s="7">
        <f>окт.24!K287+ноя.24!H287-ноя.24!G287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7.33</v>
      </c>
      <c r="G288" s="7">
        <f t="shared" si="9"/>
        <v>0</v>
      </c>
      <c r="H288" s="12"/>
      <c r="I288" s="7"/>
      <c r="J288" s="12"/>
      <c r="K288" s="7">
        <f>окт.24!K288+ноя.24!H288-ноя.24!G288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7.33</v>
      </c>
      <c r="G289" s="7">
        <f t="shared" si="9"/>
        <v>0</v>
      </c>
      <c r="H289" s="12"/>
      <c r="I289" s="7"/>
      <c r="J289" s="12"/>
      <c r="K289" s="7">
        <f>окт.24!K289+ноя.24!H289-ноя.24!G289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7.33</v>
      </c>
      <c r="G290" s="7">
        <f t="shared" si="9"/>
        <v>0</v>
      </c>
      <c r="H290" s="12"/>
      <c r="I290" s="7"/>
      <c r="J290" s="12"/>
      <c r="K290" s="7">
        <f>окт.24!K290+ноя.24!H290-ноя.24!G290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7.33</v>
      </c>
      <c r="G291" s="7">
        <f t="shared" si="9"/>
        <v>0</v>
      </c>
      <c r="H291" s="12"/>
      <c r="I291" s="7"/>
      <c r="J291" s="12"/>
      <c r="K291" s="7">
        <f>окт.24!K291+ноя.24!H291-ноя.24!G291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7.33</v>
      </c>
      <c r="G292" s="7">
        <f t="shared" si="9"/>
        <v>0</v>
      </c>
      <c r="H292" s="12"/>
      <c r="I292" s="7"/>
      <c r="J292" s="12"/>
      <c r="K292" s="7">
        <f>окт.24!K292+ноя.24!H292-ноя.24!G292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7.33</v>
      </c>
      <c r="G293" s="7">
        <f t="shared" si="9"/>
        <v>0</v>
      </c>
      <c r="H293" s="12"/>
      <c r="I293" s="7"/>
      <c r="J293" s="12"/>
      <c r="K293" s="7">
        <f>окт.24!K293+ноя.24!H293-ноя.24!G293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7.33</v>
      </c>
      <c r="G294" s="7">
        <f t="shared" si="9"/>
        <v>0</v>
      </c>
      <c r="H294" s="12"/>
      <c r="I294" s="7"/>
      <c r="J294" s="12"/>
      <c r="K294" s="7">
        <f>окт.24!K294+ноя.24!H294-ноя.24!G294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7.33</v>
      </c>
      <c r="G295" s="7">
        <f t="shared" si="9"/>
        <v>0</v>
      </c>
      <c r="H295" s="12"/>
      <c r="I295" s="7"/>
      <c r="J295" s="12"/>
      <c r="K295" s="7">
        <f>окт.24!K295+ноя.24!H295-ноя.24!G295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7.33</v>
      </c>
      <c r="G296" s="7">
        <f t="shared" si="9"/>
        <v>0</v>
      </c>
      <c r="H296" s="12"/>
      <c r="I296" s="7"/>
      <c r="J296" s="12"/>
      <c r="K296" s="7">
        <f>окт.24!K296+ноя.24!H296-ноя.24!G296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7.33</v>
      </c>
      <c r="G297" s="7">
        <f t="shared" si="9"/>
        <v>0</v>
      </c>
      <c r="H297" s="12"/>
      <c r="I297" s="7"/>
      <c r="J297" s="12"/>
      <c r="K297" s="7">
        <f>окт.24!K297+ноя.24!H297-ноя.24!G297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7.33</v>
      </c>
      <c r="G298" s="7">
        <f t="shared" si="9"/>
        <v>0</v>
      </c>
      <c r="H298" s="12"/>
      <c r="I298" s="7"/>
      <c r="J298" s="12"/>
      <c r="K298" s="7">
        <f>окт.24!K298+ноя.24!H298-ноя.24!G298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7.33</v>
      </c>
      <c r="G299" s="7">
        <f t="shared" si="9"/>
        <v>0</v>
      </c>
      <c r="H299" s="12"/>
      <c r="I299" s="7"/>
      <c r="J299" s="12"/>
      <c r="K299" s="7">
        <f>окт.24!K299+ноя.24!H299-ноя.24!G299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7.33</v>
      </c>
      <c r="G300" s="7">
        <f t="shared" si="9"/>
        <v>0</v>
      </c>
      <c r="H300" s="12"/>
      <c r="I300" s="7"/>
      <c r="J300" s="12"/>
      <c r="K300" s="7">
        <f>окт.24!K300+ноя.24!H300-ноя.24!G300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7.33</v>
      </c>
      <c r="G301" s="7">
        <f t="shared" si="9"/>
        <v>0</v>
      </c>
      <c r="H301" s="12"/>
      <c r="I301" s="7"/>
      <c r="J301" s="12"/>
      <c r="K301" s="7">
        <f>окт.24!K301+ноя.24!H301-ноя.24!G301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7.33</v>
      </c>
      <c r="G302" s="7">
        <f t="shared" si="9"/>
        <v>0</v>
      </c>
      <c r="H302" s="12"/>
      <c r="I302" s="7"/>
      <c r="J302" s="12"/>
      <c r="K302" s="7">
        <f>окт.24!K302+ноя.24!H302-ноя.24!G302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7.33</v>
      </c>
      <c r="G303" s="7">
        <f t="shared" si="9"/>
        <v>0</v>
      </c>
      <c r="H303" s="12"/>
      <c r="I303" s="7"/>
      <c r="J303" s="12"/>
      <c r="K303" s="7">
        <f>окт.24!K303+ноя.24!H303-ноя.24!G303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7.33</v>
      </c>
      <c r="G304" s="7">
        <f t="shared" si="9"/>
        <v>0</v>
      </c>
      <c r="H304" s="12"/>
      <c r="I304" s="7"/>
      <c r="J304" s="12"/>
      <c r="K304" s="7">
        <f>окт.24!K304+ноя.24!H304-ноя.24!G304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7.33</v>
      </c>
      <c r="G305" s="7">
        <f t="shared" si="9"/>
        <v>0</v>
      </c>
      <c r="H305" s="12"/>
      <c r="I305" s="7"/>
      <c r="J305" s="12"/>
      <c r="K305" s="7">
        <f>окт.24!K305+ноя.24!H305-ноя.24!G305</f>
        <v>0</v>
      </c>
    </row>
    <row r="306" spans="1:11" x14ac:dyDescent="0.25">
      <c r="A306" s="4" t="s">
        <v>22</v>
      </c>
      <c r="B306" s="36"/>
      <c r="C306" s="34">
        <v>2257</v>
      </c>
      <c r="D306" s="34">
        <v>2340</v>
      </c>
      <c r="E306" s="7">
        <f t="shared" ref="E306:E307" si="10">SUM(D306-C306)</f>
        <v>83</v>
      </c>
      <c r="F306" s="12"/>
      <c r="G306" s="36"/>
      <c r="H306" s="36"/>
      <c r="I306" s="36"/>
      <c r="J306" s="36"/>
      <c r="K306" s="36"/>
    </row>
    <row r="307" spans="1:11" x14ac:dyDescent="0.25">
      <c r="A307" s="13" t="s">
        <v>23</v>
      </c>
      <c r="B307" s="36"/>
      <c r="C307" s="34"/>
      <c r="D307" s="34"/>
      <c r="E307" s="7">
        <f t="shared" si="10"/>
        <v>0</v>
      </c>
      <c r="F307" s="12"/>
      <c r="G307" s="36"/>
      <c r="H307" s="36"/>
      <c r="I307" s="36"/>
      <c r="J307" s="36"/>
      <c r="K307" s="36"/>
    </row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5">
    <cfRule type="cellIs" dxfId="1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307"/>
  <sheetViews>
    <sheetView topLeftCell="A85" workbookViewId="0">
      <selection activeCell="I119" sqref="I119"/>
    </sheetView>
  </sheetViews>
  <sheetFormatPr defaultRowHeight="15" x14ac:dyDescent="0.25"/>
  <cols>
    <col min="1" max="1" width="22.7109375" customWidth="1"/>
    <col min="7" max="7" width="11.42578125" customWidth="1"/>
    <col min="8" max="8" width="12" customWidth="1"/>
    <col min="9" max="9" width="15.5703125" customWidth="1"/>
    <col min="10" max="10" width="14.7109375" customWidth="1"/>
    <col min="11" max="11" width="11.42578125" customWidth="1"/>
  </cols>
  <sheetData>
    <row r="1" spans="1:11" x14ac:dyDescent="0.25">
      <c r="A1" s="90" t="s">
        <v>141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142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7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6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6"/>
      <c r="J6" s="95"/>
      <c r="K6" s="95"/>
    </row>
    <row r="7" spans="1:1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ноя.24!K7+дек.24!H7-дек.24!G7</f>
        <v>0</v>
      </c>
    </row>
    <row r="8" spans="1:11" x14ac:dyDescent="0.25">
      <c r="A8" s="37"/>
      <c r="B8" s="24">
        <v>1</v>
      </c>
      <c r="C8" s="7"/>
      <c r="D8" s="7"/>
      <c r="E8" s="7"/>
      <c r="F8" s="7"/>
      <c r="G8" s="7"/>
      <c r="H8" s="8"/>
      <c r="I8" s="7"/>
      <c r="J8" s="9"/>
      <c r="K8" s="7">
        <f>ноя.24!K8+дек.24!H8-дек.24!G8</f>
        <v>-6120.1399999999994</v>
      </c>
    </row>
    <row r="9" spans="1:11" x14ac:dyDescent="0.25">
      <c r="A9" s="4"/>
      <c r="B9" s="14">
        <v>2</v>
      </c>
      <c r="C9" s="7"/>
      <c r="D9" s="7"/>
      <c r="E9" s="7"/>
      <c r="F9" s="7"/>
      <c r="G9" s="7"/>
      <c r="H9" s="8">
        <v>850.28</v>
      </c>
      <c r="I9" s="7">
        <v>513880</v>
      </c>
      <c r="J9" s="9">
        <v>45635</v>
      </c>
      <c r="K9" s="7">
        <f>ноя.24!K9+дек.24!H9-дек.24!G9</f>
        <v>1671.2800000000007</v>
      </c>
    </row>
    <row r="10" spans="1:11" x14ac:dyDescent="0.25">
      <c r="A10" s="13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ноя.24!K10+дек.24!H10-дек.24!G10</f>
        <v>0</v>
      </c>
    </row>
    <row r="11" spans="1:11" x14ac:dyDescent="0.25">
      <c r="A11" s="13"/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ноя.24!K11+дек.24!H11-дек.24!G11</f>
        <v>0</v>
      </c>
    </row>
    <row r="12" spans="1:11" x14ac:dyDescent="0.25">
      <c r="A12" s="13"/>
      <c r="B12" s="14">
        <v>5</v>
      </c>
      <c r="C12" s="7"/>
      <c r="D12" s="7"/>
      <c r="E12" s="7"/>
      <c r="F12" s="7"/>
      <c r="G12" s="7"/>
      <c r="H12" s="8">
        <v>4000</v>
      </c>
      <c r="I12" s="7">
        <v>769252</v>
      </c>
      <c r="J12" s="9">
        <v>45636</v>
      </c>
      <c r="K12" s="7">
        <f>ноя.24!K12+дек.24!H12-дек.24!G12</f>
        <v>-263.82999999999902</v>
      </c>
    </row>
    <row r="13" spans="1:11" x14ac:dyDescent="0.25">
      <c r="A13" s="13"/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ноя.24!K13+дек.24!H13-дек.24!G13</f>
        <v>0</v>
      </c>
    </row>
    <row r="14" spans="1:11" x14ac:dyDescent="0.25">
      <c r="A14" s="13"/>
      <c r="B14" s="14">
        <v>7</v>
      </c>
      <c r="C14" s="7"/>
      <c r="D14" s="7"/>
      <c r="E14" s="7"/>
      <c r="F14" s="7"/>
      <c r="G14" s="7"/>
      <c r="H14" s="8"/>
      <c r="I14" s="7"/>
      <c r="J14" s="9"/>
      <c r="K14" s="7">
        <f>ноя.24!K14+дек.24!H14-дек.24!G14</f>
        <v>2389.7799999999975</v>
      </c>
    </row>
    <row r="15" spans="1:11" x14ac:dyDescent="0.25">
      <c r="A15" s="13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ноя.24!K15+дек.24!H15-дек.24!G15</f>
        <v>0</v>
      </c>
    </row>
    <row r="16" spans="1:11" x14ac:dyDescent="0.25">
      <c r="A16" s="13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ноя.24!K16+дек.24!H16-дек.24!G16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8"/>
      <c r="I17" s="7"/>
      <c r="J17" s="9"/>
      <c r="K17" s="7">
        <f>ноя.24!K17+дек.24!H17-дек.24!G17</f>
        <v>14.66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ноя.24!K18+дек.24!H18-дек.24!G18</f>
        <v>497.42000000000007</v>
      </c>
    </row>
    <row r="19" spans="1:11" x14ac:dyDescent="0.25">
      <c r="A19" s="13"/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ноя.24!K19+дек.24!H19-дек.24!G19</f>
        <v>0</v>
      </c>
    </row>
    <row r="20" spans="1:11" x14ac:dyDescent="0.25">
      <c r="A20" s="13"/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ноя.24!K20+дек.24!H20-дек.24!G20</f>
        <v>0</v>
      </c>
    </row>
    <row r="21" spans="1:11" x14ac:dyDescent="0.25">
      <c r="A21" s="13"/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ноя.24!K21+дек.24!H21-дек.24!G21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ноя.24!K22+дек.24!H22-дек.24!G22</f>
        <v>399.86000000000007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ноя.24!K23+дек.24!H23-дек.24!G23</f>
        <v>0</v>
      </c>
    </row>
    <row r="24" spans="1:11" x14ac:dyDescent="0.25">
      <c r="A24" s="13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ноя.24!K24+дек.24!H24-дек.24!G24</f>
        <v>0</v>
      </c>
    </row>
    <row r="25" spans="1:11" x14ac:dyDescent="0.25">
      <c r="A25" s="13"/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ноя.24!K25+дек.24!H25-дек.24!G25</f>
        <v>0</v>
      </c>
    </row>
    <row r="26" spans="1:11" x14ac:dyDescent="0.25">
      <c r="A26" s="13"/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ноя.24!K26+дек.24!H26-дек.24!G26</f>
        <v>0</v>
      </c>
    </row>
    <row r="27" spans="1:11" x14ac:dyDescent="0.25">
      <c r="A27" s="13"/>
      <c r="B27" s="24">
        <v>20</v>
      </c>
      <c r="C27" s="7"/>
      <c r="D27" s="7"/>
      <c r="E27" s="7"/>
      <c r="F27" s="7"/>
      <c r="G27" s="7"/>
      <c r="H27" s="8"/>
      <c r="I27" s="7"/>
      <c r="J27" s="9"/>
      <c r="K27" s="7">
        <f>ноя.24!K27+дек.24!H27-дек.24!G27</f>
        <v>0</v>
      </c>
    </row>
    <row r="28" spans="1:11" x14ac:dyDescent="0.25">
      <c r="A28" s="13"/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ноя.24!K28+дек.24!H28-дек.24!G28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ноя.24!K29+дек.24!H29-дек.24!G29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ноя.24!K30+дек.24!H30-дек.24!G30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ноя.24!K31+дек.24!H31-дек.24!G31</f>
        <v>4548.5800000000008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12"/>
      <c r="I32" s="7"/>
      <c r="J32" s="9"/>
      <c r="K32" s="7">
        <f>ноя.24!K32+дек.24!H32-дек.24!G32</f>
        <v>-7546.0100000000011</v>
      </c>
    </row>
    <row r="33" spans="1:11" x14ac:dyDescent="0.25">
      <c r="A33" s="13"/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ноя.24!K33+дек.24!H33-дек.24!G33</f>
        <v>0</v>
      </c>
    </row>
    <row r="34" spans="1:11" x14ac:dyDescent="0.25">
      <c r="A34" s="37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ноя.24!K34+дек.24!H34-дек.24!G34</f>
        <v>-25340.78999999999</v>
      </c>
    </row>
    <row r="35" spans="1:11" x14ac:dyDescent="0.25">
      <c r="A35" s="37"/>
      <c r="B35" s="14">
        <v>28</v>
      </c>
      <c r="C35" s="7"/>
      <c r="D35" s="7"/>
      <c r="E35" s="7"/>
      <c r="F35" s="7"/>
      <c r="G35" s="7"/>
      <c r="H35" s="12"/>
      <c r="I35" s="7"/>
      <c r="J35" s="9"/>
      <c r="K35" s="7">
        <f>ноя.24!K35+дек.24!H35-дек.24!G35</f>
        <v>-2659.2799999999997</v>
      </c>
    </row>
    <row r="36" spans="1:11" x14ac:dyDescent="0.25">
      <c r="A36" s="37"/>
      <c r="B36" s="14">
        <v>29</v>
      </c>
      <c r="C36" s="7"/>
      <c r="D36" s="7"/>
      <c r="E36" s="7"/>
      <c r="F36" s="7"/>
      <c r="G36" s="7"/>
      <c r="H36" s="12"/>
      <c r="I36" s="7"/>
      <c r="J36" s="12"/>
      <c r="K36" s="7">
        <f>ноя.24!K36+дек.24!H36-дек.24!G36</f>
        <v>1897.3299999999997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ноя.24!K37+дек.24!H37-дек.24!G37</f>
        <v>-8063.159999999998</v>
      </c>
    </row>
    <row r="38" spans="1:11" x14ac:dyDescent="0.25">
      <c r="A38" s="13"/>
      <c r="B38" s="24">
        <v>31</v>
      </c>
      <c r="C38" s="7"/>
      <c r="D38" s="7"/>
      <c r="E38" s="7"/>
      <c r="F38" s="7"/>
      <c r="G38" s="7"/>
      <c r="H38" s="12"/>
      <c r="I38" s="7"/>
      <c r="J38" s="9"/>
      <c r="K38" s="7">
        <f>ноя.24!K38+дек.24!H38-дек.24!G38</f>
        <v>0</v>
      </c>
    </row>
    <row r="39" spans="1:11" x14ac:dyDescent="0.25">
      <c r="A39" s="37"/>
      <c r="B39" s="14">
        <v>32</v>
      </c>
      <c r="C39" s="7"/>
      <c r="D39" s="7"/>
      <c r="E39" s="7"/>
      <c r="F39" s="38"/>
      <c r="G39" s="7"/>
      <c r="H39" s="12"/>
      <c r="I39" s="7"/>
      <c r="J39" s="9"/>
      <c r="K39" s="7">
        <f>ноя.24!K39+дек.24!H39-дек.24!G39</f>
        <v>-23621.72</v>
      </c>
    </row>
    <row r="40" spans="1:11" x14ac:dyDescent="0.25">
      <c r="A40" s="13"/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ноя.24!K40+дек.24!H40-дек.24!G40</f>
        <v>0</v>
      </c>
    </row>
    <row r="41" spans="1:11" x14ac:dyDescent="0.25">
      <c r="A41" s="37"/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ноя.24!K41+дек.24!H41-дек.24!G41</f>
        <v>0</v>
      </c>
    </row>
    <row r="42" spans="1:11" x14ac:dyDescent="0.25">
      <c r="A42" s="13"/>
      <c r="B42" s="24">
        <v>35</v>
      </c>
      <c r="C42" s="7"/>
      <c r="D42" s="7"/>
      <c r="E42" s="7"/>
      <c r="F42" s="7"/>
      <c r="G42" s="7"/>
      <c r="H42" s="12"/>
      <c r="I42" s="7"/>
      <c r="J42" s="9"/>
      <c r="K42" s="7">
        <f>ноя.24!K42+дек.24!H42-дек.24!G42</f>
        <v>-9784.9</v>
      </c>
    </row>
    <row r="43" spans="1:11" x14ac:dyDescent="0.25">
      <c r="A43" s="13"/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ноя.24!K43+дек.24!H43-дек.24!G43</f>
        <v>0</v>
      </c>
    </row>
    <row r="44" spans="1:11" x14ac:dyDescent="0.25">
      <c r="A44" s="13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ноя.24!K44+дек.24!H44-дек.24!G44</f>
        <v>0</v>
      </c>
    </row>
    <row r="45" spans="1:11" x14ac:dyDescent="0.25">
      <c r="A45" s="13"/>
      <c r="B45" s="14">
        <v>38</v>
      </c>
      <c r="C45" s="7"/>
      <c r="D45" s="7"/>
      <c r="E45" s="7"/>
      <c r="F45" s="7"/>
      <c r="G45" s="7"/>
      <c r="H45" s="12"/>
      <c r="I45" s="7"/>
      <c r="J45" s="12"/>
      <c r="K45" s="7">
        <f>ноя.24!K45+дек.24!H45-дек.24!G45</f>
        <v>0</v>
      </c>
    </row>
    <row r="46" spans="1:11" x14ac:dyDescent="0.25">
      <c r="A46" s="13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ноя.24!K46+дек.24!H46-дек.24!G46</f>
        <v>0</v>
      </c>
    </row>
    <row r="47" spans="1:11" x14ac:dyDescent="0.25">
      <c r="A47" s="37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ноя.24!K47+дек.24!H47-дек.24!G47</f>
        <v>-3705.33</v>
      </c>
    </row>
    <row r="48" spans="1:11" x14ac:dyDescent="0.25">
      <c r="A48" s="13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ноя.24!K48+дек.24!H48-дек.24!G48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ноя.24!K49+дек.24!H49-дек.24!G49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ноя.24!K50+дек.24!H50-дек.24!G50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ноя.24!K51+дек.24!H51-дек.24!G51</f>
        <v>0</v>
      </c>
    </row>
    <row r="52" spans="1:11" x14ac:dyDescent="0.25">
      <c r="A52" s="13"/>
      <c r="B52" s="14">
        <v>45</v>
      </c>
      <c r="C52" s="7"/>
      <c r="D52" s="7"/>
      <c r="E52" s="7"/>
      <c r="F52" s="7"/>
      <c r="G52" s="7"/>
      <c r="H52" s="12"/>
      <c r="I52" s="7"/>
      <c r="J52" s="12"/>
      <c r="K52" s="7">
        <f>ноя.24!K52+дек.24!H52-дек.24!G52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ноя.24!K53+дек.24!H53-дек.24!G53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ноя.24!K54+дек.24!H54-дек.24!G54</f>
        <v>0</v>
      </c>
    </row>
    <row r="55" spans="1:11" x14ac:dyDescent="0.25">
      <c r="A55" s="13"/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ноя.24!K55+дек.24!H55-дек.24!G55</f>
        <v>0</v>
      </c>
    </row>
    <row r="56" spans="1:11" x14ac:dyDescent="0.25">
      <c r="A56" s="13"/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ноя.24!K56+дек.24!H56-дек.24!G56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ноя.24!K57+дек.24!H57-дек.24!G57</f>
        <v>0</v>
      </c>
    </row>
    <row r="58" spans="1:11" x14ac:dyDescent="0.25">
      <c r="A58" s="13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ноя.24!K58+дек.24!H58-дек.24!G58</f>
        <v>0</v>
      </c>
    </row>
    <row r="59" spans="1:11" x14ac:dyDescent="0.25">
      <c r="A59" s="13"/>
      <c r="B59" s="14">
        <v>52</v>
      </c>
      <c r="C59" s="7"/>
      <c r="D59" s="7"/>
      <c r="E59" s="7"/>
      <c r="F59" s="7"/>
      <c r="G59" s="7"/>
      <c r="H59" s="12"/>
      <c r="I59" s="7"/>
      <c r="J59" s="9"/>
      <c r="K59" s="7">
        <f>ноя.24!K59+дек.24!H59-дек.24!G59</f>
        <v>-8.3400000000000318</v>
      </c>
    </row>
    <row r="60" spans="1:11" x14ac:dyDescent="0.25">
      <c r="A60" s="37"/>
      <c r="B60" s="14">
        <v>53</v>
      </c>
      <c r="C60" s="7"/>
      <c r="D60" s="7"/>
      <c r="E60" s="7"/>
      <c r="F60" s="7"/>
      <c r="G60" s="7"/>
      <c r="H60" s="12"/>
      <c r="I60" s="7"/>
      <c r="J60" s="12"/>
      <c r="K60" s="7">
        <f>ноя.24!K60+дек.24!H60-дек.24!G60</f>
        <v>8240</v>
      </c>
    </row>
    <row r="61" spans="1:11" x14ac:dyDescent="0.25">
      <c r="A61" s="37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ноя.24!K61+дек.24!H61-дек.24!G61</f>
        <v>-8399.39</v>
      </c>
    </row>
    <row r="62" spans="1:11" x14ac:dyDescent="0.25">
      <c r="A62" s="37"/>
      <c r="B62" s="14">
        <v>55</v>
      </c>
      <c r="C62" s="7"/>
      <c r="D62" s="7"/>
      <c r="E62" s="7"/>
      <c r="F62" s="7"/>
      <c r="G62" s="7"/>
      <c r="H62" s="12">
        <v>700</v>
      </c>
      <c r="I62" s="7">
        <v>617716</v>
      </c>
      <c r="J62" s="9">
        <v>45642</v>
      </c>
      <c r="K62" s="7">
        <f>ноя.24!K62+дек.24!H62-дек.24!G62</f>
        <v>2339.9</v>
      </c>
    </row>
    <row r="63" spans="1:11" x14ac:dyDescent="0.25">
      <c r="A63" s="13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ноя.24!K63+дек.24!H63-дек.24!G63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ноя.24!K64+дек.24!H64-дек.24!G64</f>
        <v>-4665.8700000000008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12"/>
      <c r="I65" s="7"/>
      <c r="J65" s="9"/>
      <c r="K65" s="7">
        <f>ноя.24!K65+дек.24!H65-дек.24!G65</f>
        <v>-1149.75</v>
      </c>
    </row>
    <row r="66" spans="1:11" x14ac:dyDescent="0.25">
      <c r="A66" s="13"/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ноя.24!K66+дек.24!H66-дек.24!G66</f>
        <v>0</v>
      </c>
    </row>
    <row r="67" spans="1:11" x14ac:dyDescent="0.25">
      <c r="A67" s="13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ноя.24!K67+дек.24!H67-дек.24!G67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12"/>
      <c r="I68" s="7"/>
      <c r="J68" s="9"/>
      <c r="K68" s="7">
        <f>ноя.24!K68+дек.24!H68-дек.24!G68</f>
        <v>-1128.869999999999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12"/>
      <c r="I69" s="7"/>
      <c r="J69" s="12"/>
      <c r="K69" s="7">
        <f>ноя.24!K69+дек.24!H69-дек.24!G69</f>
        <v>-1477.91</v>
      </c>
    </row>
    <row r="70" spans="1:11" x14ac:dyDescent="0.25">
      <c r="A70" s="13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ноя.24!K70+дек.24!H70-дек.24!G70</f>
        <v>0</v>
      </c>
    </row>
    <row r="71" spans="1:11" x14ac:dyDescent="0.25">
      <c r="A71" s="13"/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ноя.24!K71+дек.24!H71-дек.24!G71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12"/>
      <c r="I72" s="7"/>
      <c r="J72" s="9"/>
      <c r="K72" s="7">
        <f>ноя.24!K72+дек.24!H72-дек.24!G72</f>
        <v>-120.12000000000035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12"/>
      <c r="I73" s="7"/>
      <c r="J73" s="9"/>
      <c r="K73" s="7">
        <f>ноя.24!K73+дек.24!H73-дек.24!G73</f>
        <v>-6718.0999999999995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8"/>
      <c r="I74" s="7"/>
      <c r="J74" s="9"/>
      <c r="K74" s="7">
        <f>ноя.24!K74+дек.24!H74-дек.24!G74</f>
        <v>-32421.110000000004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12">
        <v>500</v>
      </c>
      <c r="I75" s="7">
        <v>627602</v>
      </c>
      <c r="J75" s="9">
        <v>45628</v>
      </c>
      <c r="K75" s="7">
        <f>ноя.24!K75+дек.24!H75-дек.24!G75</f>
        <v>337.99000000000007</v>
      </c>
    </row>
    <row r="76" spans="1:11" x14ac:dyDescent="0.25">
      <c r="A76" s="37"/>
      <c r="B76" s="14">
        <v>69</v>
      </c>
      <c r="C76" s="7"/>
      <c r="D76" s="7"/>
      <c r="E76" s="7"/>
      <c r="F76" s="7"/>
      <c r="G76" s="7"/>
      <c r="H76" s="8"/>
      <c r="I76" s="7"/>
      <c r="J76" s="9"/>
      <c r="K76" s="7">
        <f>ноя.24!K76+дек.24!H76-дек.24!G76</f>
        <v>-8026.2800000000007</v>
      </c>
    </row>
    <row r="77" spans="1:11" ht="20.25" customHeight="1" x14ac:dyDescent="0.25">
      <c r="A77" s="13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ноя.24!K77+дек.24!H77-дек.24!G77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12"/>
      <c r="I78" s="7"/>
      <c r="J78" s="12"/>
      <c r="K78" s="7">
        <f>ноя.24!K78+дек.24!H78-дек.24!G78</f>
        <v>0</v>
      </c>
    </row>
    <row r="79" spans="1:11" x14ac:dyDescent="0.25">
      <c r="A79" s="13"/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ноя.24!K79+дек.24!H79-дек.24!G79</f>
        <v>0</v>
      </c>
    </row>
    <row r="80" spans="1:11" x14ac:dyDescent="0.25">
      <c r="A80" s="13"/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ноя.24!K80+дек.24!H80-дек.24!G80</f>
        <v>0</v>
      </c>
    </row>
    <row r="81" spans="1:11" x14ac:dyDescent="0.25">
      <c r="A81" s="13"/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ноя.24!K81+дек.24!H81-дек.24!G81</f>
        <v>0</v>
      </c>
    </row>
    <row r="82" spans="1:11" x14ac:dyDescent="0.25">
      <c r="A82" s="13"/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ноя.24!K82+дек.24!H82-дек.24!G82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ноя.24!K83+дек.24!H83-дек.24!G83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ноя.24!K84+дек.24!H84-дек.24!G84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12"/>
      <c r="I85" s="7"/>
      <c r="J85" s="12"/>
      <c r="K85" s="7">
        <f>ноя.24!K85+дек.24!H85-дек.24!G85</f>
        <v>-7.33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12"/>
      <c r="I86" s="7"/>
      <c r="J86" s="12"/>
      <c r="K86" s="7">
        <f>ноя.24!K86+дек.24!H86-дек.24!G86</f>
        <v>-28060.22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ноя.24!K87+дек.24!H87-дек.24!G87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ноя.24!K88+дек.24!H88-дек.24!G88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12">
        <v>5000</v>
      </c>
      <c r="I89" s="7">
        <v>845798</v>
      </c>
      <c r="J89" s="9">
        <v>45642</v>
      </c>
      <c r="K89" s="7">
        <f>ноя.24!K89+дек.24!H89-дек.24!G89</f>
        <v>6372.59</v>
      </c>
    </row>
    <row r="90" spans="1:11" x14ac:dyDescent="0.25">
      <c r="A90" s="13"/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ноя.24!K90+дек.24!H90-дек.24!G90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ноя.24!K91+дек.24!H91-дек.24!G91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ноя.24!K92+дек.24!H92-дек.24!G92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ноя.24!K93+дек.24!H93-дек.24!G93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ноя.24!K94+дек.24!H94-дек.24!G94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ноя.24!K95+дек.24!H95-дек.24!G95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ноя.24!K96+дек.24!H96-дек.24!G96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ноя.24!K97+дек.24!H97-дек.24!G97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12"/>
      <c r="I98" s="7"/>
      <c r="J98" s="12"/>
      <c r="K98" s="7">
        <f>ноя.24!K98+дек.24!H98-дек.24!G98</f>
        <v>52.96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ноя.24!K99+дек.24!H99-дек.24!G99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ноя.24!K100+дек.24!H100-дек.24!G100</f>
        <v>0</v>
      </c>
    </row>
    <row r="101" spans="1:11" x14ac:dyDescent="0.25">
      <c r="A101" s="13"/>
      <c r="B101" s="24">
        <v>94</v>
      </c>
      <c r="C101" s="7"/>
      <c r="D101" s="7"/>
      <c r="E101" s="7"/>
      <c r="F101" s="7"/>
      <c r="G101" s="7"/>
      <c r="H101" s="12"/>
      <c r="I101" s="7"/>
      <c r="J101" s="12"/>
      <c r="K101" s="7">
        <f>ноя.24!K101+дек.24!H101-дек.24!G101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ноя.24!K102+дек.24!H102-дек.24!G102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12"/>
      <c r="I103" s="7"/>
      <c r="J103" s="12"/>
      <c r="K103" s="7">
        <f>ноя.24!K103+дек.24!H103-дек.24!G103</f>
        <v>565.72999999999979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12">
        <v>6000</v>
      </c>
      <c r="I104" s="7">
        <v>376116</v>
      </c>
      <c r="J104" s="9">
        <v>45635</v>
      </c>
      <c r="K104" s="7">
        <f>ноя.24!K104+дек.24!H104-дек.24!G104</f>
        <v>8766.98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ноя.24!K105+дек.24!H105-дек.24!G105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ноя.24!K106+дек.24!H106-дек.24!G106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ноя.24!K107+дек.24!H107-дек.24!G107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12"/>
      <c r="I108" s="7"/>
      <c r="J108" s="12"/>
      <c r="K108" s="7">
        <f>ноя.24!K108+дек.24!H108-дек.24!G108</f>
        <v>151.17000000000002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12">
        <v>5000</v>
      </c>
      <c r="I109" s="7">
        <v>558718</v>
      </c>
      <c r="J109" s="9">
        <v>45637</v>
      </c>
      <c r="K109" s="7">
        <f>ноя.24!K109+дек.24!H109-дек.24!G109</f>
        <v>-12124.21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12"/>
      <c r="I110" s="7"/>
      <c r="J110" s="12"/>
      <c r="K110" s="7">
        <f>ноя.24!K110+дек.24!H110-дек.24!G110</f>
        <v>-5616.94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12"/>
      <c r="I111" s="7"/>
      <c r="J111" s="12"/>
      <c r="K111" s="7">
        <f>ноя.24!K111+дек.24!H111-дек.24!G111</f>
        <v>-315.04000000000002</v>
      </c>
    </row>
    <row r="112" spans="1:11" x14ac:dyDescent="0.25">
      <c r="A112" s="13"/>
      <c r="B112" s="24">
        <v>105</v>
      </c>
      <c r="C112" s="7"/>
      <c r="D112" s="7"/>
      <c r="E112" s="7"/>
      <c r="F112" s="7"/>
      <c r="G112" s="7"/>
      <c r="H112" s="12"/>
      <c r="I112" s="7"/>
      <c r="J112" s="12"/>
      <c r="K112" s="7">
        <f>ноя.24!K112+дек.24!H112-дек.24!G112</f>
        <v>-10484.59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ноя.24!K113+дек.24!H113-дек.24!G113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12"/>
      <c r="I114" s="7"/>
      <c r="J114" s="12"/>
      <c r="K114" s="7">
        <f>ноя.24!K114+дек.24!H114-дек.24!G114</f>
        <v>255.33999999999997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12"/>
      <c r="I115" s="7"/>
      <c r="J115" s="12"/>
      <c r="K115" s="7">
        <f>ноя.24!K115+дек.24!H115-дек.24!G115</f>
        <v>-91.57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ноя.24!K116+дек.24!H116-дек.24!G116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ноя.24!K117+дек.24!H117-дек.24!G117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ноя.24!K118+дек.24!H118-дек.24!G118</f>
        <v>0</v>
      </c>
    </row>
    <row r="119" spans="1:11" x14ac:dyDescent="0.25">
      <c r="A119" s="13"/>
      <c r="B119" s="24">
        <v>112</v>
      </c>
      <c r="C119" s="7"/>
      <c r="D119" s="7"/>
      <c r="E119" s="7"/>
      <c r="F119" s="7"/>
      <c r="G119" s="7"/>
      <c r="H119" s="12"/>
      <c r="I119" s="7"/>
      <c r="J119" s="12"/>
      <c r="K119" s="7">
        <f>ноя.24!K119+дек.24!H119-дек.24!G119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12"/>
      <c r="I120" s="7"/>
      <c r="J120" s="12"/>
      <c r="K120" s="7">
        <f>ноя.24!K120+дек.24!H120-дек.24!G120</f>
        <v>-7157.7</v>
      </c>
    </row>
    <row r="121" spans="1:11" x14ac:dyDescent="0.25">
      <c r="A121" s="13"/>
      <c r="B121" s="24">
        <v>114</v>
      </c>
      <c r="C121" s="7"/>
      <c r="D121" s="7"/>
      <c r="E121" s="7"/>
      <c r="F121" s="7"/>
      <c r="G121" s="7"/>
      <c r="H121" s="12"/>
      <c r="I121" s="7"/>
      <c r="J121" s="12"/>
      <c r="K121" s="7">
        <f>ноя.24!K121+дек.24!H121-дек.24!G121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ноя.24!K122+дек.24!H122-дек.24!G122</f>
        <v>0</v>
      </c>
    </row>
    <row r="123" spans="1:11" x14ac:dyDescent="0.25">
      <c r="A123" s="13"/>
      <c r="B123" s="24">
        <v>116</v>
      </c>
      <c r="C123" s="7"/>
      <c r="D123" s="7"/>
      <c r="E123" s="7"/>
      <c r="F123" s="7"/>
      <c r="G123" s="7"/>
      <c r="H123" s="12"/>
      <c r="I123" s="7"/>
      <c r="J123" s="12"/>
      <c r="K123" s="7">
        <f>ноя.24!K123+дек.24!H123-дек.24!G123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12">
        <v>1906</v>
      </c>
      <c r="I124" s="7">
        <v>117473</v>
      </c>
      <c r="J124" s="9">
        <v>45644</v>
      </c>
      <c r="K124" s="7">
        <f>ноя.24!K124+дек.24!H124-дек.24!G124</f>
        <v>2091.9599999999991</v>
      </c>
    </row>
    <row r="125" spans="1:11" x14ac:dyDescent="0.25">
      <c r="A125" s="13"/>
      <c r="B125" s="24">
        <v>118</v>
      </c>
      <c r="C125" s="7"/>
      <c r="D125" s="7"/>
      <c r="E125" s="7"/>
      <c r="F125" s="7"/>
      <c r="G125" s="7"/>
      <c r="H125" s="12">
        <v>200</v>
      </c>
      <c r="I125" s="7">
        <v>592137</v>
      </c>
      <c r="J125" s="9">
        <v>45639</v>
      </c>
      <c r="K125" s="7">
        <f>ноя.24!K125+дек.24!H125-дек.24!G125</f>
        <v>14.240000000000038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12"/>
      <c r="I126" s="7"/>
      <c r="J126" s="12"/>
      <c r="K126" s="7">
        <f>ноя.24!K126+дек.24!H126-дек.24!G126</f>
        <v>-179.42000000000002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ноя.24!K127+дек.24!H127-дек.24!G127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12"/>
      <c r="I128" s="7"/>
      <c r="J128" s="12"/>
      <c r="K128" s="7">
        <f>ноя.24!K128+дек.24!H128-дек.24!G128</f>
        <v>-1229.42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ноя.24!K129+дек.24!H129-дек.24!G129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ноя.24!K130+дек.24!H130-дек.24!G130</f>
        <v>14.66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12"/>
      <c r="I131" s="7"/>
      <c r="J131" s="9"/>
      <c r="K131" s="7">
        <f>ноя.24!K131+дек.24!H131-дек.24!G131</f>
        <v>-302.96000000000004</v>
      </c>
    </row>
    <row r="132" spans="1:11" x14ac:dyDescent="0.25">
      <c r="A132" s="13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ноя.24!K132+дек.24!H132-дек.24!G132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ноя.24!K133+дек.24!H133-дек.24!G133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ноя.24!K134+дек.24!H134-дек.24!G134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ноя.24!K135+дек.24!H135-дек.24!G135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12"/>
      <c r="I136" s="7"/>
      <c r="J136" s="12"/>
      <c r="K136" s="7">
        <f>ноя.24!K136+дек.24!H136-дек.24!G136</f>
        <v>2424.75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12">
        <v>1400</v>
      </c>
      <c r="I137" s="7">
        <v>447261</v>
      </c>
      <c r="J137" s="9">
        <v>45635</v>
      </c>
      <c r="K137" s="7">
        <f>ноя.24!K137+дек.24!H137-дек.24!G137</f>
        <v>747.08000000000015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12"/>
      <c r="I138" s="7"/>
      <c r="J138" s="12"/>
      <c r="K138" s="7">
        <f>ноя.24!K138+дек.24!H138-дек.24!G138</f>
        <v>376.12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ноя.24!K139+дек.24!H139-дек.24!G139</f>
        <v>0</v>
      </c>
    </row>
    <row r="140" spans="1:11" x14ac:dyDescent="0.25">
      <c r="A140" s="13"/>
      <c r="B140" s="24">
        <v>133</v>
      </c>
      <c r="C140" s="7"/>
      <c r="D140" s="7"/>
      <c r="E140" s="7"/>
      <c r="F140" s="7"/>
      <c r="G140" s="7"/>
      <c r="H140" s="12"/>
      <c r="I140" s="7"/>
      <c r="J140" s="12"/>
      <c r="K140" s="7">
        <f>ноя.24!K140+дек.24!H140-дек.24!G140</f>
        <v>-942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12"/>
      <c r="I141" s="7"/>
      <c r="J141" s="12"/>
      <c r="K141" s="7">
        <f>ноя.24!K141+дек.24!H141-дек.24!G141</f>
        <v>-28447.579999999994</v>
      </c>
    </row>
    <row r="142" spans="1:11" x14ac:dyDescent="0.25">
      <c r="A142" s="13"/>
      <c r="B142" s="24">
        <v>135</v>
      </c>
      <c r="C142" s="7"/>
      <c r="D142" s="7"/>
      <c r="E142" s="7"/>
      <c r="F142" s="7"/>
      <c r="G142" s="7"/>
      <c r="H142" s="12"/>
      <c r="I142" s="7"/>
      <c r="J142" s="12"/>
      <c r="K142" s="7">
        <f>ноя.24!K142+дек.24!H142-дек.24!G142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ноя.24!K143+дек.24!H143-дек.24!G143</f>
        <v>0</v>
      </c>
    </row>
    <row r="144" spans="1:11" x14ac:dyDescent="0.25">
      <c r="A144" s="13"/>
      <c r="B144" s="24">
        <v>137</v>
      </c>
      <c r="C144" s="7"/>
      <c r="D144" s="7"/>
      <c r="E144" s="7"/>
      <c r="F144" s="7"/>
      <c r="G144" s="7"/>
      <c r="H144" s="12"/>
      <c r="I144" s="7"/>
      <c r="J144" s="12"/>
      <c r="K144" s="7">
        <f>ноя.24!K144+дек.24!H144-дек.24!G144</f>
        <v>0</v>
      </c>
    </row>
    <row r="145" spans="1:11" x14ac:dyDescent="0.25">
      <c r="A145" s="13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ноя.24!K145+дек.24!H145-дек.24!G145</f>
        <v>0</v>
      </c>
    </row>
    <row r="146" spans="1:11" x14ac:dyDescent="0.25">
      <c r="A146" s="13"/>
      <c r="B146" s="24">
        <v>139</v>
      </c>
      <c r="C146" s="7"/>
      <c r="D146" s="7"/>
      <c r="E146" s="7"/>
      <c r="F146" s="7"/>
      <c r="G146" s="7"/>
      <c r="H146" s="12"/>
      <c r="I146" s="7"/>
      <c r="J146" s="12"/>
      <c r="K146" s="7">
        <f>ноя.24!K146+дек.24!H146-дек.24!G146</f>
        <v>0</v>
      </c>
    </row>
    <row r="147" spans="1:11" x14ac:dyDescent="0.25">
      <c r="A147" s="13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ноя.24!K147+дек.24!H147-дек.24!G147</f>
        <v>0</v>
      </c>
    </row>
    <row r="148" spans="1:11" x14ac:dyDescent="0.25">
      <c r="A148" s="13"/>
      <c r="B148" s="24">
        <v>141</v>
      </c>
      <c r="C148" s="7"/>
      <c r="D148" s="7"/>
      <c r="E148" s="7"/>
      <c r="F148" s="7"/>
      <c r="G148" s="7"/>
      <c r="H148" s="12"/>
      <c r="I148" s="7"/>
      <c r="J148" s="12"/>
      <c r="K148" s="7">
        <f>ноя.24!K148+дек.24!H148-дек.24!G148</f>
        <v>0</v>
      </c>
    </row>
    <row r="149" spans="1:11" x14ac:dyDescent="0.25">
      <c r="A149" s="81"/>
      <c r="B149" s="2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ноя.24!K149+дек.24!H149-дек.24!G149</f>
        <v>0</v>
      </c>
    </row>
    <row r="150" spans="1:11" x14ac:dyDescent="0.25">
      <c r="A150" s="13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ноя.24!K150+дек.24!H150-дек.24!G150</f>
        <v>0</v>
      </c>
    </row>
    <row r="151" spans="1:11" x14ac:dyDescent="0.25">
      <c r="A151" s="13"/>
      <c r="B151" s="14">
        <v>143</v>
      </c>
      <c r="C151" s="7"/>
      <c r="D151" s="7"/>
      <c r="E151" s="7"/>
      <c r="F151" s="7"/>
      <c r="G151" s="7"/>
      <c r="H151" s="12"/>
      <c r="I151" s="7"/>
      <c r="J151" s="12"/>
      <c r="K151" s="7">
        <f>ноя.24!K151+дек.24!H151-дек.24!G151</f>
        <v>-15615.760000000004</v>
      </c>
    </row>
    <row r="152" spans="1:11" x14ac:dyDescent="0.25">
      <c r="A152" s="13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ноя.24!K152+дек.24!H152-дек.24!G152</f>
        <v>0</v>
      </c>
    </row>
    <row r="153" spans="1:11" x14ac:dyDescent="0.25">
      <c r="A153" s="37"/>
      <c r="B153" s="24">
        <v>145</v>
      </c>
      <c r="C153" s="7"/>
      <c r="D153" s="7"/>
      <c r="E153" s="7"/>
      <c r="F153" s="7"/>
      <c r="G153" s="7"/>
      <c r="H153" s="12"/>
      <c r="I153" s="7"/>
      <c r="J153" s="12"/>
      <c r="K153" s="7">
        <f>ноя.24!K153+дек.24!H153-дек.24!G153</f>
        <v>-7.33</v>
      </c>
    </row>
    <row r="154" spans="1:11" x14ac:dyDescent="0.25">
      <c r="A154" s="13"/>
      <c r="B154" s="14">
        <v>146</v>
      </c>
      <c r="C154" s="7"/>
      <c r="D154" s="7"/>
      <c r="E154" s="7"/>
      <c r="F154" s="7"/>
      <c r="G154" s="7"/>
      <c r="H154" s="12"/>
      <c r="I154" s="7"/>
      <c r="J154" s="12"/>
      <c r="K154" s="7">
        <f>ноя.24!K154+дек.24!H154-дек.24!G154</f>
        <v>0</v>
      </c>
    </row>
    <row r="155" spans="1:11" x14ac:dyDescent="0.25">
      <c r="A155" s="13"/>
      <c r="B155" s="14">
        <v>147</v>
      </c>
      <c r="C155" s="7"/>
      <c r="D155" s="7"/>
      <c r="E155" s="7"/>
      <c r="F155" s="7"/>
      <c r="G155" s="7"/>
      <c r="H155" s="12"/>
      <c r="I155" s="7"/>
      <c r="J155" s="12"/>
      <c r="K155" s="7">
        <f>ноя.24!K155+дек.24!H155-дек.24!G155</f>
        <v>26688.010000000002</v>
      </c>
    </row>
    <row r="156" spans="1:11" x14ac:dyDescent="0.25">
      <c r="A156" s="13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ноя.24!K156+дек.24!H156-дек.24!G156</f>
        <v>0</v>
      </c>
    </row>
    <row r="157" spans="1:11" x14ac:dyDescent="0.25">
      <c r="A157" s="13"/>
      <c r="B157" s="14">
        <v>149</v>
      </c>
      <c r="C157" s="7"/>
      <c r="D157" s="7"/>
      <c r="E157" s="7"/>
      <c r="F157" s="7"/>
      <c r="G157" s="7"/>
      <c r="H157" s="12"/>
      <c r="I157" s="7"/>
      <c r="J157" s="12"/>
      <c r="K157" s="7">
        <f>ноя.24!K157+дек.24!H157-дек.24!G157</f>
        <v>4899.45</v>
      </c>
    </row>
    <row r="158" spans="1:11" x14ac:dyDescent="0.25">
      <c r="A158" s="13"/>
      <c r="B158" s="24">
        <v>150</v>
      </c>
      <c r="C158" s="7"/>
      <c r="D158" s="7"/>
      <c r="E158" s="7"/>
      <c r="F158" s="7"/>
      <c r="G158" s="7"/>
      <c r="H158" s="12">
        <v>21000</v>
      </c>
      <c r="I158" s="7">
        <v>710299</v>
      </c>
      <c r="J158" s="9">
        <v>45636</v>
      </c>
      <c r="K158" s="7">
        <f>ноя.24!K158+дек.24!H158-дек.24!G158</f>
        <v>29692.640000000003</v>
      </c>
    </row>
    <row r="159" spans="1:11" x14ac:dyDescent="0.25">
      <c r="A159" s="13"/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ноя.24!K159+дек.24!H159-дек.24!G159</f>
        <v>0</v>
      </c>
    </row>
    <row r="160" spans="1:11" x14ac:dyDescent="0.25">
      <c r="A160" s="13"/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ноя.24!K160+дек.24!H160-дек.24!G160</f>
        <v>0</v>
      </c>
    </row>
    <row r="161" spans="1:11" x14ac:dyDescent="0.25">
      <c r="A161" s="13"/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ноя.24!K161+дек.24!H161-дек.24!G161</f>
        <v>0</v>
      </c>
    </row>
    <row r="162" spans="1:11" x14ac:dyDescent="0.25">
      <c r="A162" s="13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ноя.24!K162+дек.24!H162-дек.24!G162</f>
        <v>0</v>
      </c>
    </row>
    <row r="163" spans="1:11" x14ac:dyDescent="0.25">
      <c r="A163" s="13"/>
      <c r="B163" s="24">
        <v>155</v>
      </c>
      <c r="C163" s="7"/>
      <c r="D163" s="7"/>
      <c r="E163" s="7"/>
      <c r="F163" s="7"/>
      <c r="G163" s="7"/>
      <c r="H163" s="12"/>
      <c r="I163" s="7"/>
      <c r="J163" s="12"/>
      <c r="K163" s="7">
        <f>ноя.24!K163+дек.24!H163-дек.24!G163</f>
        <v>0</v>
      </c>
    </row>
    <row r="164" spans="1:11" x14ac:dyDescent="0.25">
      <c r="A164" s="13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ноя.24!K164+дек.24!H164-дек.24!G164</f>
        <v>0</v>
      </c>
    </row>
    <row r="165" spans="1:11" x14ac:dyDescent="0.25">
      <c r="A165" s="13"/>
      <c r="B165" s="24">
        <v>157</v>
      </c>
      <c r="C165" s="7"/>
      <c r="D165" s="7"/>
      <c r="E165" s="7"/>
      <c r="F165" s="7"/>
      <c r="G165" s="7"/>
      <c r="H165" s="12"/>
      <c r="I165" s="7"/>
      <c r="J165" s="12"/>
      <c r="K165" s="7">
        <f>ноя.24!K165+дек.24!H165-дек.24!G165</f>
        <v>0</v>
      </c>
    </row>
    <row r="166" spans="1:11" x14ac:dyDescent="0.25">
      <c r="A166" s="13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ноя.24!K166+дек.24!H166-дек.24!G166</f>
        <v>0</v>
      </c>
    </row>
    <row r="167" spans="1:11" x14ac:dyDescent="0.25">
      <c r="A167" s="13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ноя.24!K167+дек.24!H167-дек.24!G167</f>
        <v>0</v>
      </c>
    </row>
    <row r="168" spans="1:11" x14ac:dyDescent="0.25">
      <c r="A168" s="13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ноя.24!K168+дек.24!H168-дек.24!G168</f>
        <v>0</v>
      </c>
    </row>
    <row r="169" spans="1:11" x14ac:dyDescent="0.25">
      <c r="A169" s="13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ноя.24!K169+дек.24!H169-дек.24!G169</f>
        <v>0</v>
      </c>
    </row>
    <row r="170" spans="1:11" x14ac:dyDescent="0.25">
      <c r="A170" s="13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ноя.24!K170+дек.24!H170-дек.24!G170</f>
        <v>0</v>
      </c>
    </row>
    <row r="171" spans="1:11" x14ac:dyDescent="0.25">
      <c r="A171" s="13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ноя.24!K171+дек.24!H171-дек.24!G171</f>
        <v>0</v>
      </c>
    </row>
    <row r="172" spans="1:11" x14ac:dyDescent="0.25">
      <c r="A172" s="13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ноя.24!K172+дек.24!H172-дек.24!G172</f>
        <v>0</v>
      </c>
    </row>
    <row r="173" spans="1:11" x14ac:dyDescent="0.25">
      <c r="A173" s="13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ноя.24!K173+дек.24!H173-дек.24!G173</f>
        <v>0</v>
      </c>
    </row>
    <row r="174" spans="1:11" x14ac:dyDescent="0.25">
      <c r="A174" s="13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ноя.24!K174+дек.24!H174-дек.24!G174</f>
        <v>0</v>
      </c>
    </row>
    <row r="175" spans="1:11" x14ac:dyDescent="0.25">
      <c r="A175" s="77"/>
      <c r="B175" s="14" t="s">
        <v>175</v>
      </c>
      <c r="C175" s="7"/>
      <c r="D175" s="7"/>
      <c r="E175" s="7"/>
      <c r="F175" s="7"/>
      <c r="G175" s="7"/>
      <c r="H175" s="76"/>
      <c r="I175" s="7"/>
      <c r="J175" s="9"/>
      <c r="K175" s="7">
        <f>ноя.24!K175+дек.24!H175-дек.24!G175</f>
        <v>0</v>
      </c>
    </row>
    <row r="176" spans="1:11" x14ac:dyDescent="0.25">
      <c r="A176" s="13"/>
      <c r="B176" s="14" t="s">
        <v>176</v>
      </c>
      <c r="C176" s="7"/>
      <c r="D176" s="7"/>
      <c r="E176" s="7"/>
      <c r="F176" s="7"/>
      <c r="G176" s="7"/>
      <c r="H176" s="12"/>
      <c r="I176" s="7"/>
      <c r="J176" s="12"/>
      <c r="K176" s="7">
        <f>ноя.24!K176+дек.24!H176-дек.24!G176</f>
        <v>0</v>
      </c>
    </row>
    <row r="177" spans="1:11" x14ac:dyDescent="0.25">
      <c r="A177" s="13"/>
      <c r="B177" s="14" t="s">
        <v>178</v>
      </c>
      <c r="C177" s="7"/>
      <c r="D177" s="7"/>
      <c r="E177" s="7"/>
      <c r="F177" s="7"/>
      <c r="G177" s="7"/>
      <c r="H177" s="12">
        <v>25550</v>
      </c>
      <c r="I177" s="7">
        <v>320084.589049</v>
      </c>
      <c r="J177" s="9">
        <v>45632</v>
      </c>
      <c r="K177" s="7">
        <f>ноя.24!K177+дек.24!H177-дек.24!G177</f>
        <v>10217.200000000001</v>
      </c>
    </row>
    <row r="178" spans="1:11" x14ac:dyDescent="0.25">
      <c r="A178" s="77"/>
      <c r="B178" s="14" t="s">
        <v>179</v>
      </c>
      <c r="C178" s="7"/>
      <c r="D178" s="7"/>
      <c r="E178" s="7"/>
      <c r="F178" s="7"/>
      <c r="G178" s="7"/>
      <c r="H178" s="76"/>
      <c r="I178" s="7"/>
      <c r="J178" s="9"/>
      <c r="K178" s="7">
        <f>ноя.24!K178+дек.24!H178-дек.24!G178</f>
        <v>0</v>
      </c>
    </row>
    <row r="179" spans="1:11" x14ac:dyDescent="0.25">
      <c r="A179" s="13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ноя.24!K179+дек.24!H179-дек.24!G179</f>
        <v>0</v>
      </c>
    </row>
    <row r="180" spans="1:11" x14ac:dyDescent="0.25">
      <c r="A180" s="13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ноя.24!K180+дек.24!H180-дек.24!G180</f>
        <v>0</v>
      </c>
    </row>
    <row r="181" spans="1:11" x14ac:dyDescent="0.25">
      <c r="A181" s="13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ноя.24!K181+дек.24!H181-дек.24!G181</f>
        <v>0</v>
      </c>
    </row>
    <row r="182" spans="1:11" x14ac:dyDescent="0.25">
      <c r="A182" s="13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ноя.24!K182+дек.24!H182-дек.24!G182</f>
        <v>0</v>
      </c>
    </row>
    <row r="183" spans="1:11" x14ac:dyDescent="0.25">
      <c r="A183" s="13"/>
      <c r="B183" s="14">
        <v>173</v>
      </c>
      <c r="C183" s="7"/>
      <c r="D183" s="7"/>
      <c r="E183" s="7"/>
      <c r="F183" s="7"/>
      <c r="G183" s="7"/>
      <c r="H183" s="12"/>
      <c r="I183" s="7"/>
      <c r="J183" s="12"/>
      <c r="K183" s="7">
        <f>ноя.24!K183+дек.24!H183-дек.24!G183</f>
        <v>0</v>
      </c>
    </row>
    <row r="184" spans="1:11" x14ac:dyDescent="0.25">
      <c r="A184" s="13"/>
      <c r="B184" s="14">
        <v>174</v>
      </c>
      <c r="C184" s="7"/>
      <c r="D184" s="7"/>
      <c r="E184" s="7"/>
      <c r="F184" s="7"/>
      <c r="G184" s="7"/>
      <c r="H184" s="12"/>
      <c r="I184" s="7"/>
      <c r="J184" s="9"/>
      <c r="K184" s="7">
        <f>ноя.24!K184+дек.24!H184-дек.24!G184</f>
        <v>8879.4599999999991</v>
      </c>
    </row>
    <row r="185" spans="1:11" x14ac:dyDescent="0.25">
      <c r="A185" s="13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ноя.24!K185+дек.24!H185-дек.24!G185</f>
        <v>0</v>
      </c>
    </row>
    <row r="186" spans="1:11" x14ac:dyDescent="0.25">
      <c r="A186" s="13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ноя.24!K186+дек.24!H186-дек.24!G186</f>
        <v>0</v>
      </c>
    </row>
    <row r="187" spans="1:11" x14ac:dyDescent="0.25">
      <c r="A187" s="13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ноя.24!K187+дек.24!H187-дек.24!G187</f>
        <v>-13.42</v>
      </c>
    </row>
    <row r="188" spans="1:11" x14ac:dyDescent="0.25">
      <c r="A188" s="13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ноя.24!K188+дек.24!H188-дек.24!G188</f>
        <v>0</v>
      </c>
    </row>
    <row r="189" spans="1:11" x14ac:dyDescent="0.25">
      <c r="A189" s="13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ноя.24!K189+дек.24!H189-дек.24!G189</f>
        <v>0</v>
      </c>
    </row>
    <row r="190" spans="1:11" x14ac:dyDescent="0.25">
      <c r="A190" s="13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ноя.24!K190+дек.24!H190-дек.24!G190</f>
        <v>0</v>
      </c>
    </row>
    <row r="191" spans="1:11" x14ac:dyDescent="0.25">
      <c r="A191" s="13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ноя.24!K191+дек.24!H191-дек.24!G191</f>
        <v>0</v>
      </c>
    </row>
    <row r="192" spans="1:11" x14ac:dyDescent="0.25">
      <c r="A192" s="13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ноя.24!K192+дек.24!H192-дек.24!G192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ноя.24!K193+дек.24!H193-дек.24!G193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ноя.24!K194+дек.24!H194-дек.24!G194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ноя.24!K195+дек.24!H195-дек.24!G195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ноя.24!K196+дек.24!H196-дек.24!G196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ноя.24!K197+дек.24!H197-дек.24!G197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ноя.24!K198+дек.24!H198-дек.24!G198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ноя.24!K199+дек.24!H199-дек.24!G199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ноя.24!K200+дек.24!H200-дек.24!G200</f>
        <v>0</v>
      </c>
    </row>
    <row r="201" spans="1:11" x14ac:dyDescent="0.25">
      <c r="A201" s="13"/>
      <c r="B201" s="24">
        <v>191</v>
      </c>
      <c r="C201" s="7"/>
      <c r="D201" s="7"/>
      <c r="E201" s="7"/>
      <c r="F201" s="7"/>
      <c r="G201" s="7"/>
      <c r="H201" s="12"/>
      <c r="I201" s="7"/>
      <c r="J201" s="12"/>
      <c r="K201" s="7">
        <f>ноя.24!K201+дек.24!H201-дек.24!G201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ноя.24!K202+дек.24!H202-дек.24!G202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ноя.24!K203+дек.24!H203-дек.24!G203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ноя.24!K204+дек.24!H204-дек.24!G204</f>
        <v>0</v>
      </c>
    </row>
    <row r="205" spans="1:11" x14ac:dyDescent="0.25">
      <c r="A205" s="13"/>
      <c r="B205" s="24">
        <v>195</v>
      </c>
      <c r="C205" s="7"/>
      <c r="D205" s="7"/>
      <c r="E205" s="7"/>
      <c r="F205" s="7"/>
      <c r="G205" s="7"/>
      <c r="H205" s="12"/>
      <c r="I205" s="7"/>
      <c r="J205" s="12"/>
      <c r="K205" s="7">
        <f>ноя.24!K205+дек.24!H205-дек.24!G205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ноя.24!K206+дек.24!H206-дек.24!G206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ноя.24!K207+дек.24!H207-дек.24!G207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ноя.24!K208+дек.24!H208-дек.24!G208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ноя.24!K209+дек.24!H209-дек.24!G209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ноя.24!K210+дек.24!H210-дек.24!G210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ноя.24!K211+дек.24!H211-дек.24!G211</f>
        <v>0</v>
      </c>
    </row>
    <row r="212" spans="1:11" x14ac:dyDescent="0.25">
      <c r="A212" s="13"/>
      <c r="B212" s="24">
        <v>202</v>
      </c>
      <c r="C212" s="7"/>
      <c r="D212" s="7"/>
      <c r="E212" s="7"/>
      <c r="F212" s="7"/>
      <c r="G212" s="7"/>
      <c r="H212" s="12"/>
      <c r="I212" s="7"/>
      <c r="J212" s="12"/>
      <c r="K212" s="7">
        <f>ноя.24!K212+дек.24!H212-дек.24!G212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ноя.24!K213+дек.24!H213-дек.24!G213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ноя.24!K214+дек.24!H214-дек.24!G214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ноя.24!K215+дек.24!H215-дек.24!G215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ноя.24!K216+дек.24!H216-дек.24!G216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ноя.24!K217+дек.24!H217-дек.24!G217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ноя.24!K218+дек.24!H218-дек.24!G218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ноя.24!K219+дек.24!H219-дек.24!G219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ноя.24!K220+дек.24!H220-дек.24!G220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ноя.24!K221+дек.24!H221-дек.24!G221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ноя.24!K222+дек.24!H222-дек.24!G222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ноя.24!K223+дек.24!H223-дек.24!G223</f>
        <v>0</v>
      </c>
    </row>
    <row r="224" spans="1:11" x14ac:dyDescent="0.25">
      <c r="A224" s="13"/>
      <c r="B224" s="24">
        <v>214</v>
      </c>
      <c r="C224" s="7"/>
      <c r="D224" s="7"/>
      <c r="E224" s="7"/>
      <c r="F224" s="7"/>
      <c r="G224" s="7"/>
      <c r="H224" s="12"/>
      <c r="I224" s="7"/>
      <c r="J224" s="12"/>
      <c r="K224" s="7">
        <f>ноя.24!K224+дек.24!H224-дек.24!G224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ноя.24!K225+дек.24!H225-дек.24!G225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ноя.24!K226+дек.24!H226-дек.24!G226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ноя.24!K227+дек.24!H227-дек.24!G227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ноя.24!K228+дек.24!H228-дек.24!G228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ноя.24!K229+дек.24!H229-дек.24!G229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ноя.24!K230+дек.24!H230-дек.24!G230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ноя.24!K231+дек.24!H231-дек.24!G231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ноя.24!K232+дек.24!H232-дек.24!G232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ноя.24!K233+дек.24!H233-дек.24!G233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ноя.24!K234+дек.24!H234-дек.24!G234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ноя.24!K235+дек.24!H235-дек.24!G235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ноя.24!K236+дек.24!H236-дек.24!G236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ноя.24!K237+дек.24!H237-дек.24!G237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ноя.24!K238+дек.24!H238-дек.24!G238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ноя.24!K239+дек.24!H239-дек.24!G239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ноя.24!K240+дек.24!H240-дек.24!G240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ноя.24!K241+дек.24!H241-дек.24!G241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ноя.24!K242+дек.24!H242-дек.24!G242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ноя.24!K243+дек.24!H243-дек.24!G243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ноя.24!K244+дек.24!H244-дек.24!G244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ноя.24!K245+дек.24!H245-дек.24!G245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ноя.24!K246+дек.24!H246-дек.24!G246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ноя.24!K247+дек.24!H247-дек.24!G247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ноя.24!K248+дек.24!H248-дек.24!G248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ноя.24!K249+дек.24!H249-дек.24!G249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ноя.24!K250+дек.24!H250-дек.24!G250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ноя.24!K251+дек.24!H251-дек.24!G251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ноя.24!K252+дек.24!H252-дек.24!G252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ноя.24!K253+дек.24!H253-дек.24!G253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ноя.24!K254+дек.24!H254-дек.24!G254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ноя.24!K255+дек.24!H255-дек.24!G255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ноя.24!K256+дек.24!H256-дек.24!G256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ноя.24!K257+дек.24!H257-дек.24!G257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ноя.24!K258+дек.24!H258-дек.24!G258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ноя.24!K259+дек.24!H259-дек.24!G259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ноя.24!K260+дек.24!H260-дек.24!G260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ноя.24!K261+дек.24!H261-дек.24!G261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ноя.24!K262+дек.24!H262-дек.24!G262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ноя.24!K263+дек.24!H263-дек.24!G263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ноя.24!K264+дек.24!H264-дек.24!G264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ноя.24!K265+дек.24!H265-дек.24!G265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ноя.24!K266+дек.24!H266-дек.24!G266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ноя.24!K267+дек.24!H267-дек.24!G267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ноя.24!K268+дек.24!H268-дек.24!G268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ноя.24!K269+дек.24!H269-дек.24!G269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ноя.24!K270+дек.24!H270-дек.24!G270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ноя.24!K271+дек.24!H271-дек.24!G271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ноя.24!K272+дек.24!H272-дек.24!G272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ноя.24!K273+дек.24!H273-дек.24!G273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ноя.24!K274+дек.24!H274-дек.24!G274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ноя.24!K275+дек.24!H275-дек.24!G275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ноя.24!K276+дек.24!H276-дек.24!G276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ноя.24!K277+дек.24!H277-дек.24!G277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ноя.24!K278+дек.24!H278-дек.24!G278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ноя.24!K279+дек.24!H279-дек.24!G279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ноя.24!K280+дек.24!H280-дек.24!G280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ноя.24!K281+дек.24!H281-дек.24!G281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ноя.24!K282+дек.24!H282-дек.24!G282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ноя.24!K283+дек.24!H283-дек.24!G283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ноя.24!K284+дек.24!H284-дек.24!G284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ноя.24!K285+дек.24!H285-дек.24!G285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ноя.24!K286+дек.24!H286-дек.24!G286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ноя.24!K287+дек.24!H287-дек.24!G287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ноя.24!K288+дек.24!H288-дек.24!G288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ноя.24!K289+дек.24!H289-дек.24!G289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ноя.24!K290+дек.24!H290-дек.24!G290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ноя.24!K291+дек.24!H291-дек.24!G291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ноя.24!K292+дек.24!H292-дек.24!G292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ноя.24!K293+дек.24!H293-дек.24!G293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ноя.24!K294+дек.24!H294-дек.24!G294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ноя.24!K295+дек.24!H295-дек.24!G295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ноя.24!K296+дек.24!H296-дек.24!G296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ноя.24!K297+дек.24!H297-дек.24!G297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ноя.24!K298+дек.24!H298-дек.24!G298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ноя.24!K299+дек.24!H299-дек.24!G299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ноя.24!K300+дек.24!H300-дек.24!G300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ноя.24!K301+дек.24!H301-дек.24!G301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ноя.24!K302+дек.24!H302-дек.24!G302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ноя.24!K303+дек.24!H303-дек.24!G303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ноя.24!K304+дек.24!H304-дек.24!G304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ноя.24!K305+дек.24!H305-дек.24!G305</f>
        <v>0</v>
      </c>
    </row>
    <row r="306" spans="1:11" x14ac:dyDescent="0.25">
      <c r="A306" s="4" t="s">
        <v>22</v>
      </c>
      <c r="B306" s="36"/>
      <c r="C306" s="34"/>
      <c r="D306" s="34"/>
      <c r="E306" s="7"/>
      <c r="F306" s="12"/>
      <c r="G306" s="36"/>
      <c r="H306" s="36"/>
      <c r="I306" s="36"/>
      <c r="J306" s="36"/>
      <c r="K306" s="36"/>
    </row>
    <row r="307" spans="1:11" x14ac:dyDescent="0.25">
      <c r="A307" s="13" t="s">
        <v>23</v>
      </c>
      <c r="B307" s="36"/>
      <c r="C307" s="34"/>
      <c r="D307" s="34"/>
      <c r="E307" s="7"/>
      <c r="F307" s="12"/>
      <c r="G307" s="36"/>
      <c r="H307" s="36"/>
      <c r="I307" s="36"/>
      <c r="J307" s="36"/>
      <c r="K307" s="36"/>
    </row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5">
    <cfRule type="cellIs" dxfId="0" priority="2" operator="lessThan">
      <formula>-0.1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42"/>
  <sheetViews>
    <sheetView topLeftCell="A133" workbookViewId="0">
      <selection activeCell="H177" sqref="H177"/>
    </sheetView>
  </sheetViews>
  <sheetFormatPr defaultColWidth="9.140625" defaultRowHeight="15" x14ac:dyDescent="0.25"/>
  <cols>
    <col min="1" max="1" width="21" style="60" bestFit="1" customWidth="1"/>
    <col min="3" max="3" width="11.5703125" bestFit="1" customWidth="1"/>
    <col min="5" max="5" width="9.85546875" bestFit="1" customWidth="1"/>
    <col min="7" max="7" width="11.85546875" customWidth="1"/>
    <col min="8" max="8" width="17.42578125" bestFit="1" customWidth="1"/>
    <col min="9" max="9" width="12.28515625" style="1" customWidth="1"/>
    <col min="10" max="10" width="9.85546875" customWidth="1"/>
    <col min="11" max="11" width="12.42578125" customWidth="1"/>
    <col min="12" max="12" width="16.5703125" style="61" customWidth="1"/>
    <col min="13" max="14" width="9.140625" style="6"/>
    <col min="15" max="15" width="10.85546875" style="6" customWidth="1"/>
    <col min="16" max="16384" width="9.140625" style="6"/>
  </cols>
  <sheetData>
    <row r="1" spans="1:12" customFormat="1" x14ac:dyDescent="0.25">
      <c r="A1" s="88" t="s">
        <v>161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customForma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customFormat="1" x14ac:dyDescent="0.25">
      <c r="A3" s="89" t="s">
        <v>160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2" customFormat="1" x14ac:dyDescent="0.25">
      <c r="A4" s="13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7">
        <v>10</v>
      </c>
      <c r="J4" s="12">
        <v>11</v>
      </c>
      <c r="K4" s="12">
        <v>12</v>
      </c>
    </row>
    <row r="5" spans="1:12" customFormat="1" ht="15" customHeight="1" x14ac:dyDescent="0.25">
      <c r="A5" s="13" t="s">
        <v>3</v>
      </c>
      <c r="B5" s="12" t="s">
        <v>14</v>
      </c>
      <c r="C5" s="90" t="s">
        <v>15</v>
      </c>
      <c r="D5" s="90"/>
      <c r="E5" s="90"/>
      <c r="F5" s="90"/>
      <c r="G5" s="90"/>
      <c r="H5" s="13" t="s">
        <v>5</v>
      </c>
      <c r="I5" s="58" t="s">
        <v>12</v>
      </c>
      <c r="J5" s="13" t="s">
        <v>13</v>
      </c>
      <c r="K5" s="13" t="s">
        <v>16</v>
      </c>
    </row>
    <row r="6" spans="1:12" customFormat="1" ht="45" customHeight="1" x14ac:dyDescent="0.25">
      <c r="A6" s="13"/>
      <c r="B6" s="12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13"/>
      <c r="I6" s="58"/>
      <c r="J6" s="13"/>
      <c r="K6" s="13"/>
    </row>
    <row r="7" spans="1:12" customFormat="1" x14ac:dyDescent="0.25">
      <c r="A7" s="14" t="s">
        <v>21</v>
      </c>
      <c r="B7" s="14">
        <v>0</v>
      </c>
      <c r="C7" s="7">
        <v>17960</v>
      </c>
      <c r="D7" s="7">
        <v>17960</v>
      </c>
      <c r="E7" s="7">
        <f>SUM(D7-C7)</f>
        <v>0</v>
      </c>
      <c r="F7" s="7">
        <v>0</v>
      </c>
      <c r="G7" s="7">
        <f>SUM(E7*F7)</f>
        <v>0</v>
      </c>
      <c r="H7" s="7"/>
      <c r="I7" s="7"/>
      <c r="J7" s="12"/>
      <c r="K7" s="7">
        <f>янв.24!H7-янв.24!G7</f>
        <v>0</v>
      </c>
    </row>
    <row r="8" spans="1:12" customFormat="1" x14ac:dyDescent="0.25">
      <c r="A8" s="37"/>
      <c r="B8" s="14">
        <v>1</v>
      </c>
      <c r="C8" s="7">
        <v>10199</v>
      </c>
      <c r="D8" s="7">
        <v>10297</v>
      </c>
      <c r="E8" s="7">
        <f t="shared" ref="E8:E71" si="0">SUM(D8-C8)</f>
        <v>98</v>
      </c>
      <c r="F8" s="7">
        <v>6.71</v>
      </c>
      <c r="G8" s="7">
        <f t="shared" ref="G8:G71" si="1">SUM(E8*F8)</f>
        <v>657.58</v>
      </c>
      <c r="H8" s="8"/>
      <c r="I8" s="7"/>
      <c r="J8" s="9"/>
      <c r="K8" s="7">
        <f>янв.24!H8-янв.24!G8</f>
        <v>-657.58</v>
      </c>
    </row>
    <row r="9" spans="1:12" customFormat="1" x14ac:dyDescent="0.25">
      <c r="A9" s="4"/>
      <c r="B9" s="14">
        <v>2</v>
      </c>
      <c r="C9" s="7">
        <v>12310</v>
      </c>
      <c r="D9" s="7">
        <v>13351</v>
      </c>
      <c r="E9" s="7">
        <f t="shared" si="0"/>
        <v>1041</v>
      </c>
      <c r="F9" s="7">
        <v>6.71</v>
      </c>
      <c r="G9" s="7">
        <f t="shared" si="1"/>
        <v>6985.11</v>
      </c>
      <c r="H9" s="8">
        <v>6965.47</v>
      </c>
      <c r="I9" s="7">
        <v>73549.623399999997</v>
      </c>
      <c r="J9" s="9" t="s">
        <v>169</v>
      </c>
      <c r="K9" s="7">
        <f>янв.24!H9-янв.24!G9</f>
        <v>-19.639999999999418</v>
      </c>
    </row>
    <row r="10" spans="1:12" customFormat="1" x14ac:dyDescent="0.25">
      <c r="A10" s="13"/>
      <c r="B10" s="14">
        <v>3</v>
      </c>
      <c r="C10" s="7"/>
      <c r="D10" s="7"/>
      <c r="E10" s="7">
        <f t="shared" si="0"/>
        <v>0</v>
      </c>
      <c r="F10" s="7">
        <v>6.71</v>
      </c>
      <c r="G10" s="7">
        <f t="shared" si="1"/>
        <v>0</v>
      </c>
      <c r="H10" s="8"/>
      <c r="I10" s="7"/>
      <c r="J10" s="12"/>
      <c r="K10" s="7">
        <f>янв.24!H10-янв.24!G10</f>
        <v>0</v>
      </c>
    </row>
    <row r="11" spans="1:12" customFormat="1" ht="15.75" customHeight="1" x14ac:dyDescent="0.3">
      <c r="A11" s="13"/>
      <c r="B11" s="16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янв.24!H11-янв.24!G11</f>
        <v>0</v>
      </c>
      <c r="L11" s="2"/>
    </row>
    <row r="12" spans="1:12" customFormat="1" x14ac:dyDescent="0.25">
      <c r="A12" s="13"/>
      <c r="B12" s="14">
        <v>5</v>
      </c>
      <c r="C12" s="7">
        <v>7136</v>
      </c>
      <c r="D12" s="7">
        <v>8274</v>
      </c>
      <c r="E12" s="7">
        <f t="shared" si="0"/>
        <v>1138</v>
      </c>
      <c r="F12" s="7">
        <v>6.71</v>
      </c>
      <c r="G12" s="7">
        <f t="shared" si="1"/>
        <v>7635.98</v>
      </c>
      <c r="H12" s="8"/>
      <c r="I12" s="7"/>
      <c r="J12" s="12"/>
      <c r="K12" s="7">
        <f>янв.24!H12-янв.24!G12</f>
        <v>-7635.98</v>
      </c>
    </row>
    <row r="13" spans="1:12" customFormat="1" x14ac:dyDescent="0.25">
      <c r="A13" s="13"/>
      <c r="B13" s="16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янв.24!H13-янв.24!G13</f>
        <v>0</v>
      </c>
    </row>
    <row r="14" spans="1:12" customFormat="1" x14ac:dyDescent="0.25">
      <c r="A14" s="13"/>
      <c r="B14" s="14">
        <v>7</v>
      </c>
      <c r="C14" s="12">
        <v>13275</v>
      </c>
      <c r="D14" s="7">
        <v>13482</v>
      </c>
      <c r="E14" s="7">
        <f t="shared" si="0"/>
        <v>207</v>
      </c>
      <c r="F14" s="7">
        <v>6.71</v>
      </c>
      <c r="G14" s="7">
        <f t="shared" si="1"/>
        <v>1388.97</v>
      </c>
      <c r="H14" s="8"/>
      <c r="I14" s="7"/>
      <c r="J14" s="9"/>
      <c r="K14" s="7">
        <f>янв.24!H14-янв.24!G14</f>
        <v>-1388.97</v>
      </c>
    </row>
    <row r="15" spans="1:12" customFormat="1" x14ac:dyDescent="0.25">
      <c r="A15" s="13"/>
      <c r="B15" s="14">
        <v>8</v>
      </c>
      <c r="C15" s="7"/>
      <c r="D15" s="7"/>
      <c r="E15" s="7">
        <f t="shared" si="0"/>
        <v>0</v>
      </c>
      <c r="F15" s="7">
        <v>6.71</v>
      </c>
      <c r="G15" s="7">
        <f t="shared" si="1"/>
        <v>0</v>
      </c>
      <c r="H15" s="8"/>
      <c r="I15" s="7"/>
      <c r="J15" s="12"/>
      <c r="K15" s="7">
        <f>янв.24!H15-янв.24!G15</f>
        <v>0</v>
      </c>
    </row>
    <row r="16" spans="1:12" customFormat="1" x14ac:dyDescent="0.25">
      <c r="A16" s="13"/>
      <c r="B16" s="14">
        <v>9</v>
      </c>
      <c r="C16" s="7"/>
      <c r="D16" s="7"/>
      <c r="E16" s="7">
        <f t="shared" si="0"/>
        <v>0</v>
      </c>
      <c r="F16" s="7">
        <v>6.71</v>
      </c>
      <c r="G16" s="7">
        <f t="shared" si="1"/>
        <v>0</v>
      </c>
      <c r="H16" s="8"/>
      <c r="I16" s="7"/>
      <c r="J16" s="9"/>
      <c r="K16" s="7">
        <f>янв.24!H16-янв.24!G16</f>
        <v>0</v>
      </c>
    </row>
    <row r="17" spans="1:11" customFormat="1" x14ac:dyDescent="0.25">
      <c r="A17" s="13"/>
      <c r="B17" s="14">
        <v>10</v>
      </c>
      <c r="C17" s="7">
        <v>5</v>
      </c>
      <c r="D17" s="7">
        <v>5</v>
      </c>
      <c r="E17" s="7">
        <f t="shared" si="0"/>
        <v>0</v>
      </c>
      <c r="F17" s="7">
        <v>6.71</v>
      </c>
      <c r="G17" s="7">
        <f t="shared" si="1"/>
        <v>0</v>
      </c>
      <c r="H17" s="8"/>
      <c r="I17" s="7"/>
      <c r="J17" s="12"/>
      <c r="K17" s="7">
        <f>янв.24!H17-янв.24!G17</f>
        <v>0</v>
      </c>
    </row>
    <row r="18" spans="1:11" customFormat="1" x14ac:dyDescent="0.25">
      <c r="A18" s="13"/>
      <c r="B18" s="14">
        <v>11</v>
      </c>
      <c r="C18" s="7">
        <v>4871</v>
      </c>
      <c r="D18" s="7">
        <v>5211</v>
      </c>
      <c r="E18" s="7">
        <f t="shared" si="0"/>
        <v>340</v>
      </c>
      <c r="F18" s="7">
        <v>6.71</v>
      </c>
      <c r="G18" s="7">
        <f t="shared" si="1"/>
        <v>2281.4</v>
      </c>
      <c r="H18" s="8"/>
      <c r="I18" s="7"/>
      <c r="J18" s="9"/>
      <c r="K18" s="7">
        <f>янв.24!H18-янв.24!G18</f>
        <v>-2281.4</v>
      </c>
    </row>
    <row r="19" spans="1:11" customFormat="1" x14ac:dyDescent="0.25">
      <c r="A19" s="13"/>
      <c r="B19" s="16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янв.24!H19-янв.24!G19</f>
        <v>0</v>
      </c>
    </row>
    <row r="20" spans="1:11" customFormat="1" x14ac:dyDescent="0.25">
      <c r="A20" s="13"/>
      <c r="B20" s="16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янв.24!H20-янв.24!G20</f>
        <v>0</v>
      </c>
    </row>
    <row r="21" spans="1:11" customFormat="1" x14ac:dyDescent="0.25">
      <c r="A21" s="13"/>
      <c r="B21" s="16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янв.24!H21-янв.24!G21</f>
        <v>0</v>
      </c>
    </row>
    <row r="22" spans="1:11" customFormat="1" x14ac:dyDescent="0.25">
      <c r="A22" s="13"/>
      <c r="B22" s="14">
        <v>15</v>
      </c>
      <c r="C22" s="7">
        <v>21</v>
      </c>
      <c r="D22" s="7">
        <v>21</v>
      </c>
      <c r="E22" s="7">
        <f t="shared" si="0"/>
        <v>0</v>
      </c>
      <c r="F22" s="7">
        <v>6.71</v>
      </c>
      <c r="G22" s="7">
        <f t="shared" si="1"/>
        <v>0</v>
      </c>
      <c r="H22" s="8"/>
      <c r="I22" s="7"/>
      <c r="J22" s="12"/>
      <c r="K22" s="7">
        <f>янв.24!H22-янв.24!G22</f>
        <v>0</v>
      </c>
    </row>
    <row r="23" spans="1:11" customFormat="1" x14ac:dyDescent="0.25">
      <c r="A23" s="13"/>
      <c r="B23" s="14">
        <v>16</v>
      </c>
      <c r="C23" s="7"/>
      <c r="D23" s="7"/>
      <c r="E23" s="7">
        <f t="shared" si="0"/>
        <v>0</v>
      </c>
      <c r="F23" s="7">
        <v>6.71</v>
      </c>
      <c r="G23" s="7">
        <f t="shared" si="1"/>
        <v>0</v>
      </c>
      <c r="H23" s="8"/>
      <c r="I23" s="7"/>
      <c r="J23" s="9"/>
      <c r="K23" s="7">
        <f>янв.24!H23-янв.24!G23</f>
        <v>0</v>
      </c>
    </row>
    <row r="24" spans="1:11" customFormat="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янв.24!H24-янв.24!G24</f>
        <v>0</v>
      </c>
    </row>
    <row r="25" spans="1:11" customFormat="1" x14ac:dyDescent="0.25">
      <c r="A25" s="13"/>
      <c r="B25" s="16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янв.24!H25-янв.24!G25</f>
        <v>0</v>
      </c>
    </row>
    <row r="26" spans="1:11" customFormat="1" x14ac:dyDescent="0.25">
      <c r="A26" s="13"/>
      <c r="B26" s="16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янв.24!H26-янв.24!G26</f>
        <v>0</v>
      </c>
    </row>
    <row r="27" spans="1:11" customFormat="1" x14ac:dyDescent="0.25">
      <c r="A27" s="13"/>
      <c r="B27" s="14">
        <v>20</v>
      </c>
      <c r="C27" s="7"/>
      <c r="D27" s="7"/>
      <c r="E27" s="7">
        <f t="shared" si="0"/>
        <v>0</v>
      </c>
      <c r="F27" s="7">
        <v>6.71</v>
      </c>
      <c r="G27" s="7">
        <f t="shared" si="1"/>
        <v>0</v>
      </c>
      <c r="H27" s="8"/>
      <c r="I27" s="7"/>
      <c r="J27" s="9"/>
      <c r="K27" s="7">
        <f>янв.24!H27-янв.24!G27</f>
        <v>0</v>
      </c>
    </row>
    <row r="28" spans="1:11" customFormat="1" x14ac:dyDescent="0.25">
      <c r="A28" s="13"/>
      <c r="B28" s="16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янв.24!H28-янв.24!G28</f>
        <v>0</v>
      </c>
    </row>
    <row r="29" spans="1:11" customFormat="1" x14ac:dyDescent="0.25">
      <c r="A29" s="13"/>
      <c r="B29" s="14">
        <v>22</v>
      </c>
      <c r="C29" s="7"/>
      <c r="D29" s="7"/>
      <c r="E29" s="7">
        <f t="shared" si="0"/>
        <v>0</v>
      </c>
      <c r="F29" s="7">
        <v>6.71</v>
      </c>
      <c r="G29" s="7">
        <f t="shared" si="1"/>
        <v>0</v>
      </c>
      <c r="H29" s="8"/>
      <c r="I29" s="7"/>
      <c r="J29" s="12"/>
      <c r="K29" s="7">
        <f>янв.24!H29-янв.24!G29</f>
        <v>0</v>
      </c>
    </row>
    <row r="30" spans="1:11" customFormat="1" x14ac:dyDescent="0.25">
      <c r="A30" s="13"/>
      <c r="B30" s="14">
        <v>23</v>
      </c>
      <c r="C30" s="7"/>
      <c r="D30" s="7"/>
      <c r="E30" s="7">
        <f t="shared" si="0"/>
        <v>0</v>
      </c>
      <c r="F30" s="7">
        <v>6.71</v>
      </c>
      <c r="G30" s="7">
        <f t="shared" si="1"/>
        <v>0</v>
      </c>
      <c r="H30" s="8"/>
      <c r="I30" s="7"/>
      <c r="J30" s="12"/>
      <c r="K30" s="7">
        <f>янв.24!H30-янв.24!G30</f>
        <v>0</v>
      </c>
    </row>
    <row r="31" spans="1:11" customFormat="1" x14ac:dyDescent="0.25">
      <c r="A31" s="13"/>
      <c r="B31" s="14">
        <v>24</v>
      </c>
      <c r="C31" s="7">
        <v>559</v>
      </c>
      <c r="D31" s="7">
        <v>583</v>
      </c>
      <c r="E31" s="7">
        <f t="shared" si="0"/>
        <v>24</v>
      </c>
      <c r="F31" s="7">
        <v>6.71</v>
      </c>
      <c r="G31" s="7">
        <f t="shared" si="1"/>
        <v>161.04</v>
      </c>
      <c r="H31" s="8"/>
      <c r="I31" s="7"/>
      <c r="J31" s="9"/>
      <c r="K31" s="7">
        <f>янв.24!H31-янв.24!G31</f>
        <v>-161.04</v>
      </c>
    </row>
    <row r="32" spans="1:11" customFormat="1" x14ac:dyDescent="0.25">
      <c r="A32" s="13"/>
      <c r="B32" s="14">
        <v>25</v>
      </c>
      <c r="C32" s="7">
        <v>7164</v>
      </c>
      <c r="D32" s="7">
        <v>7861</v>
      </c>
      <c r="E32" s="7">
        <f t="shared" si="0"/>
        <v>697</v>
      </c>
      <c r="F32" s="7">
        <v>6.71</v>
      </c>
      <c r="G32" s="7">
        <f t="shared" si="1"/>
        <v>4676.87</v>
      </c>
      <c r="H32" s="8"/>
      <c r="I32" s="7"/>
      <c r="J32" s="9"/>
      <c r="K32" s="7">
        <f>янв.24!H32-янв.24!G32</f>
        <v>-4676.87</v>
      </c>
    </row>
    <row r="33" spans="1:11" customFormat="1" x14ac:dyDescent="0.25">
      <c r="A33" s="13"/>
      <c r="B33" s="16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8"/>
      <c r="I33" s="7"/>
      <c r="J33" s="9"/>
      <c r="K33" s="7">
        <f>янв.24!H33-янв.24!G33</f>
        <v>0</v>
      </c>
    </row>
    <row r="34" spans="1:11" customFormat="1" x14ac:dyDescent="0.25">
      <c r="A34" s="37"/>
      <c r="B34" s="14">
        <v>27</v>
      </c>
      <c r="C34" s="7">
        <v>87920</v>
      </c>
      <c r="D34" s="7">
        <v>96080</v>
      </c>
      <c r="E34" s="7">
        <f t="shared" si="0"/>
        <v>8160</v>
      </c>
      <c r="F34" s="7">
        <v>6.71</v>
      </c>
      <c r="G34" s="7">
        <f t="shared" si="1"/>
        <v>54753.599999999999</v>
      </c>
      <c r="H34" s="8">
        <v>20000</v>
      </c>
      <c r="I34" s="7">
        <v>779674</v>
      </c>
      <c r="J34" s="9">
        <v>45322</v>
      </c>
      <c r="K34" s="7">
        <f>янв.24!H34-янв.24!G34</f>
        <v>-34753.599999999999</v>
      </c>
    </row>
    <row r="35" spans="1:11" customFormat="1" x14ac:dyDescent="0.25">
      <c r="A35" s="37"/>
      <c r="B35" s="14">
        <v>28</v>
      </c>
      <c r="C35" s="7">
        <v>2231</v>
      </c>
      <c r="D35" s="7">
        <v>2308</v>
      </c>
      <c r="E35" s="7">
        <f t="shared" si="0"/>
        <v>77</v>
      </c>
      <c r="F35" s="7">
        <v>6.71</v>
      </c>
      <c r="G35" s="7">
        <f t="shared" si="1"/>
        <v>516.66999999999996</v>
      </c>
      <c r="H35" s="8"/>
      <c r="I35" s="7"/>
      <c r="J35" s="12"/>
      <c r="K35" s="7">
        <f>янв.24!H35-янв.24!G35</f>
        <v>-516.66999999999996</v>
      </c>
    </row>
    <row r="36" spans="1:11" customFormat="1" x14ac:dyDescent="0.25">
      <c r="A36" s="37"/>
      <c r="B36" s="14">
        <v>29</v>
      </c>
      <c r="C36" s="7">
        <v>214</v>
      </c>
      <c r="D36" s="7">
        <v>218</v>
      </c>
      <c r="E36" s="7">
        <f t="shared" si="0"/>
        <v>4</v>
      </c>
      <c r="F36" s="7">
        <v>6.71</v>
      </c>
      <c r="G36" s="7">
        <f t="shared" si="1"/>
        <v>26.84</v>
      </c>
      <c r="H36" s="12"/>
      <c r="I36" s="7"/>
      <c r="J36" s="12"/>
      <c r="K36" s="7">
        <f>янв.24!H36-янв.24!G36</f>
        <v>-26.84</v>
      </c>
    </row>
    <row r="37" spans="1:11" customFormat="1" x14ac:dyDescent="0.25">
      <c r="A37" s="13"/>
      <c r="B37" s="14">
        <v>30</v>
      </c>
      <c r="C37" s="7">
        <v>6626</v>
      </c>
      <c r="D37" s="7">
        <v>6799</v>
      </c>
      <c r="E37" s="7">
        <f t="shared" si="0"/>
        <v>173</v>
      </c>
      <c r="F37" s="7">
        <v>6.71</v>
      </c>
      <c r="G37" s="7">
        <f t="shared" si="1"/>
        <v>1160.83</v>
      </c>
      <c r="H37" s="12"/>
      <c r="I37" s="7"/>
      <c r="J37" s="9"/>
      <c r="K37" s="7">
        <f>янв.24!H37-янв.24!G37</f>
        <v>-1160.83</v>
      </c>
    </row>
    <row r="38" spans="1:11" customFormat="1" x14ac:dyDescent="0.25">
      <c r="A38" s="13"/>
      <c r="B38" s="14">
        <v>31</v>
      </c>
      <c r="C38" s="7"/>
      <c r="D38" s="7"/>
      <c r="E38" s="7">
        <f t="shared" si="0"/>
        <v>0</v>
      </c>
      <c r="F38" s="7">
        <v>6.71</v>
      </c>
      <c r="G38" s="7">
        <f t="shared" si="1"/>
        <v>0</v>
      </c>
      <c r="H38" s="12"/>
      <c r="I38" s="7"/>
      <c r="J38" s="9"/>
      <c r="K38" s="7">
        <f>янв.24!H38-янв.24!G38</f>
        <v>0</v>
      </c>
    </row>
    <row r="39" spans="1:11" customFormat="1" x14ac:dyDescent="0.25">
      <c r="A39" s="37"/>
      <c r="B39" s="16">
        <v>32</v>
      </c>
      <c r="C39" s="7">
        <v>70177</v>
      </c>
      <c r="D39" s="7">
        <v>73810</v>
      </c>
      <c r="E39" s="7">
        <f t="shared" si="0"/>
        <v>3633</v>
      </c>
      <c r="F39" s="38">
        <v>4.32</v>
      </c>
      <c r="G39" s="7">
        <f t="shared" si="1"/>
        <v>15694.560000000001</v>
      </c>
      <c r="H39" s="12"/>
      <c r="I39" s="7"/>
      <c r="J39" s="9"/>
      <c r="K39" s="7">
        <f>янв.24!H39-янв.24!G39</f>
        <v>-15694.560000000001</v>
      </c>
    </row>
    <row r="40" spans="1:11" customFormat="1" x14ac:dyDescent="0.25">
      <c r="A40" s="13"/>
      <c r="B40" s="16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янв.24!H40-янв.24!G40</f>
        <v>0</v>
      </c>
    </row>
    <row r="41" spans="1:11" customFormat="1" x14ac:dyDescent="0.25">
      <c r="A41" s="37"/>
      <c r="B41" s="16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янв.24!H41-янв.24!G41</f>
        <v>0</v>
      </c>
    </row>
    <row r="42" spans="1:11" customFormat="1" x14ac:dyDescent="0.25">
      <c r="A42" s="13"/>
      <c r="B42" s="73">
        <v>35</v>
      </c>
      <c r="C42" s="7">
        <v>14869</v>
      </c>
      <c r="D42" s="7">
        <v>14869</v>
      </c>
      <c r="E42" s="7">
        <f t="shared" si="0"/>
        <v>0</v>
      </c>
      <c r="F42" s="7">
        <v>6.71</v>
      </c>
      <c r="G42" s="7">
        <f t="shared" si="1"/>
        <v>0</v>
      </c>
      <c r="H42" s="12"/>
      <c r="I42" s="7"/>
      <c r="J42" s="12"/>
      <c r="K42" s="7">
        <f>янв.24!H42-янв.24!G42</f>
        <v>0</v>
      </c>
    </row>
    <row r="43" spans="1:11" customFormat="1" x14ac:dyDescent="0.25">
      <c r="A43" s="13"/>
      <c r="B43" s="16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янв.24!H43-янв.24!G43</f>
        <v>0</v>
      </c>
    </row>
    <row r="44" spans="1:11" customFormat="1" x14ac:dyDescent="0.25">
      <c r="A44" s="13"/>
      <c r="B44" s="14">
        <v>37</v>
      </c>
      <c r="C44" s="7"/>
      <c r="D44" s="7"/>
      <c r="E44" s="7">
        <f t="shared" si="0"/>
        <v>0</v>
      </c>
      <c r="F44" s="7">
        <v>6.71</v>
      </c>
      <c r="G44" s="7">
        <f t="shared" si="1"/>
        <v>0</v>
      </c>
      <c r="H44" s="12"/>
      <c r="I44" s="7"/>
      <c r="J44" s="9"/>
      <c r="K44" s="7">
        <f>янв.24!H44-янв.24!G44</f>
        <v>0</v>
      </c>
    </row>
    <row r="45" spans="1:11" customFormat="1" x14ac:dyDescent="0.25">
      <c r="A45" s="13"/>
      <c r="B45" s="16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12"/>
      <c r="K45" s="7">
        <f>янв.24!H45-янв.24!G45</f>
        <v>0</v>
      </c>
    </row>
    <row r="46" spans="1:11" customFormat="1" x14ac:dyDescent="0.25">
      <c r="A46" s="13"/>
      <c r="B46" s="14">
        <v>39</v>
      </c>
      <c r="C46" s="7"/>
      <c r="D46" s="7"/>
      <c r="E46" s="7">
        <f t="shared" si="0"/>
        <v>0</v>
      </c>
      <c r="F46" s="7">
        <v>6.71</v>
      </c>
      <c r="G46" s="7">
        <f t="shared" si="1"/>
        <v>0</v>
      </c>
      <c r="H46" s="12"/>
      <c r="I46" s="7"/>
      <c r="J46" s="9"/>
      <c r="K46" s="7">
        <f>янв.24!H46-янв.24!G46</f>
        <v>0</v>
      </c>
    </row>
    <row r="47" spans="1:11" customFormat="1" x14ac:dyDescent="0.25">
      <c r="A47" s="37"/>
      <c r="B47" s="14">
        <v>40</v>
      </c>
      <c r="C47" s="7">
        <v>0</v>
      </c>
      <c r="D47" s="7">
        <v>0</v>
      </c>
      <c r="E47" s="7">
        <f t="shared" si="0"/>
        <v>0</v>
      </c>
      <c r="F47" s="7">
        <v>6.71</v>
      </c>
      <c r="G47" s="7">
        <f t="shared" si="1"/>
        <v>0</v>
      </c>
      <c r="H47" s="12"/>
      <c r="I47" s="7"/>
      <c r="J47" s="9"/>
      <c r="K47" s="7">
        <f>янв.24!H47-янв.24!G47</f>
        <v>0</v>
      </c>
    </row>
    <row r="48" spans="1:11" customFormat="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янв.24!H48-янв.24!G48</f>
        <v>0</v>
      </c>
    </row>
    <row r="49" spans="1:11" customFormat="1" x14ac:dyDescent="0.25">
      <c r="A49" s="13"/>
      <c r="B49" s="14">
        <v>42</v>
      </c>
      <c r="C49" s="7"/>
      <c r="D49" s="7"/>
      <c r="E49" s="7">
        <f t="shared" si="0"/>
        <v>0</v>
      </c>
      <c r="F49" s="7">
        <v>6.71</v>
      </c>
      <c r="G49" s="7">
        <f t="shared" si="1"/>
        <v>0</v>
      </c>
      <c r="H49" s="12"/>
      <c r="I49" s="7"/>
      <c r="J49" s="12"/>
      <c r="K49" s="7">
        <f>янв.24!H49-янв.24!G49</f>
        <v>0</v>
      </c>
    </row>
    <row r="50" spans="1:11" customFormat="1" x14ac:dyDescent="0.25">
      <c r="A50" s="13"/>
      <c r="B50" s="14">
        <v>43</v>
      </c>
      <c r="C50" s="7"/>
      <c r="D50" s="7"/>
      <c r="E50" s="7">
        <f t="shared" si="0"/>
        <v>0</v>
      </c>
      <c r="F50" s="7">
        <v>6.71</v>
      </c>
      <c r="G50" s="7">
        <f t="shared" si="1"/>
        <v>0</v>
      </c>
      <c r="H50" s="12"/>
      <c r="I50" s="7"/>
      <c r="J50" s="9"/>
      <c r="K50" s="7">
        <f>янв.24!H50-янв.24!G50</f>
        <v>0</v>
      </c>
    </row>
    <row r="51" spans="1:11" customFormat="1" x14ac:dyDescent="0.25">
      <c r="A51" s="13"/>
      <c r="B51" s="14">
        <v>44</v>
      </c>
      <c r="C51" s="7"/>
      <c r="D51" s="7"/>
      <c r="E51" s="7">
        <f t="shared" si="0"/>
        <v>0</v>
      </c>
      <c r="F51" s="7">
        <v>6.71</v>
      </c>
      <c r="G51" s="7">
        <f t="shared" si="1"/>
        <v>0</v>
      </c>
      <c r="H51" s="12"/>
      <c r="I51" s="7"/>
      <c r="J51" s="12"/>
      <c r="K51" s="7">
        <f>янв.24!H51-янв.24!G51</f>
        <v>0</v>
      </c>
    </row>
    <row r="52" spans="1:11" customFormat="1" x14ac:dyDescent="0.25">
      <c r="A52" s="13"/>
      <c r="B52" s="16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янв.24!H52-янв.24!G52</f>
        <v>0</v>
      </c>
    </row>
    <row r="53" spans="1:11" customFormat="1" x14ac:dyDescent="0.25">
      <c r="A53" s="13"/>
      <c r="B53" s="14">
        <v>46</v>
      </c>
      <c r="C53" s="7"/>
      <c r="D53" s="7"/>
      <c r="E53" s="7">
        <f t="shared" si="0"/>
        <v>0</v>
      </c>
      <c r="F53" s="7">
        <v>6.71</v>
      </c>
      <c r="G53" s="7">
        <f t="shared" si="1"/>
        <v>0</v>
      </c>
      <c r="H53" s="12"/>
      <c r="I53" s="7"/>
      <c r="J53" s="9"/>
      <c r="K53" s="7">
        <f>янв.24!H53-янв.24!G53</f>
        <v>0</v>
      </c>
    </row>
    <row r="54" spans="1:11" customFormat="1" x14ac:dyDescent="0.25">
      <c r="A54" s="13"/>
      <c r="B54" s="14">
        <v>47</v>
      </c>
      <c r="C54" s="7"/>
      <c r="D54" s="7"/>
      <c r="E54" s="7">
        <f t="shared" si="0"/>
        <v>0</v>
      </c>
      <c r="F54" s="7">
        <v>6.71</v>
      </c>
      <c r="G54" s="7">
        <f t="shared" si="1"/>
        <v>0</v>
      </c>
      <c r="H54" s="12"/>
      <c r="I54" s="7"/>
      <c r="J54" s="12"/>
      <c r="K54" s="7">
        <f>янв.24!H54-янв.24!G54</f>
        <v>0</v>
      </c>
    </row>
    <row r="55" spans="1:11" customFormat="1" x14ac:dyDescent="0.25">
      <c r="A55" s="13"/>
      <c r="B55" s="16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янв.24!H55-янв.24!G55</f>
        <v>0</v>
      </c>
    </row>
    <row r="56" spans="1:11" customFormat="1" x14ac:dyDescent="0.25">
      <c r="A56" s="13"/>
      <c r="B56" s="16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янв.24!H56-янв.24!G56</f>
        <v>0</v>
      </c>
    </row>
    <row r="57" spans="1:11" customFormat="1" x14ac:dyDescent="0.25">
      <c r="A57" s="13"/>
      <c r="B57" s="14">
        <v>50</v>
      </c>
      <c r="C57" s="7"/>
      <c r="D57" s="7"/>
      <c r="E57" s="7">
        <f t="shared" si="0"/>
        <v>0</v>
      </c>
      <c r="F57" s="7">
        <v>6.71</v>
      </c>
      <c r="G57" s="7">
        <f t="shared" si="1"/>
        <v>0</v>
      </c>
      <c r="H57" s="12"/>
      <c r="I57" s="7"/>
      <c r="J57" s="12"/>
      <c r="K57" s="7">
        <f>янв.24!H57-янв.24!G57</f>
        <v>0</v>
      </c>
    </row>
    <row r="58" spans="1:11" customFormat="1" x14ac:dyDescent="0.25">
      <c r="A58" s="13"/>
      <c r="B58" s="84" t="s">
        <v>42</v>
      </c>
      <c r="C58" s="7"/>
      <c r="D58" s="7"/>
      <c r="E58" s="7">
        <f t="shared" si="0"/>
        <v>0</v>
      </c>
      <c r="F58" s="7">
        <v>6.71</v>
      </c>
      <c r="G58" s="7">
        <f t="shared" si="1"/>
        <v>0</v>
      </c>
      <c r="H58" s="12"/>
      <c r="I58" s="7"/>
      <c r="J58" s="12"/>
      <c r="K58" s="7">
        <f>янв.24!H58-янв.24!G58</f>
        <v>0</v>
      </c>
    </row>
    <row r="59" spans="1:11" customFormat="1" x14ac:dyDescent="0.25">
      <c r="A59" s="13"/>
      <c r="B59" s="85"/>
      <c r="C59" s="7">
        <v>11183</v>
      </c>
      <c r="D59" s="7">
        <v>11183</v>
      </c>
      <c r="E59" s="7">
        <f t="shared" si="0"/>
        <v>0</v>
      </c>
      <c r="F59" s="7">
        <v>6.71</v>
      </c>
      <c r="G59" s="7">
        <f t="shared" si="1"/>
        <v>0</v>
      </c>
      <c r="H59" s="12"/>
      <c r="I59" s="7"/>
      <c r="J59" s="9"/>
      <c r="K59" s="7">
        <f>янв.24!H59-янв.24!G59</f>
        <v>0</v>
      </c>
    </row>
    <row r="60" spans="1:11" customFormat="1" x14ac:dyDescent="0.25">
      <c r="A60" s="37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/>
      <c r="I60" s="7"/>
      <c r="J60" s="12"/>
      <c r="K60" s="7">
        <f>янв.24!H60-янв.24!G60</f>
        <v>0</v>
      </c>
    </row>
    <row r="61" spans="1:11" customFormat="1" x14ac:dyDescent="0.25">
      <c r="A61" s="37"/>
      <c r="B61" s="14">
        <v>54</v>
      </c>
      <c r="C61" s="7">
        <v>8194</v>
      </c>
      <c r="D61" s="7">
        <v>8313</v>
      </c>
      <c r="E61" s="7">
        <f t="shared" si="0"/>
        <v>119</v>
      </c>
      <c r="F61" s="7">
        <v>6.71</v>
      </c>
      <c r="G61" s="7">
        <f t="shared" si="1"/>
        <v>798.49</v>
      </c>
      <c r="H61" s="12"/>
      <c r="I61" s="7"/>
      <c r="J61" s="9"/>
      <c r="K61" s="7">
        <f>янв.24!H61-янв.24!G61</f>
        <v>-798.49</v>
      </c>
    </row>
    <row r="62" spans="1:11" customFormat="1" x14ac:dyDescent="0.25">
      <c r="A62" s="37"/>
      <c r="B62" s="14">
        <v>55</v>
      </c>
      <c r="C62" s="7">
        <v>2843</v>
      </c>
      <c r="D62" s="7">
        <v>2843</v>
      </c>
      <c r="E62" s="7">
        <f t="shared" si="0"/>
        <v>0</v>
      </c>
      <c r="F62" s="7">
        <v>6.71</v>
      </c>
      <c r="G62" s="7">
        <f t="shared" si="1"/>
        <v>0</v>
      </c>
      <c r="H62" s="12">
        <v>500</v>
      </c>
      <c r="I62" s="7">
        <v>384686</v>
      </c>
      <c r="J62" s="9">
        <v>45306</v>
      </c>
      <c r="K62" s="7">
        <f>янв.24!H62-янв.24!G62</f>
        <v>500</v>
      </c>
    </row>
    <row r="63" spans="1:11" customFormat="1" x14ac:dyDescent="0.25">
      <c r="A63" s="13"/>
      <c r="B63" s="14">
        <v>56</v>
      </c>
      <c r="C63" s="7"/>
      <c r="D63" s="7"/>
      <c r="E63" s="7">
        <f t="shared" si="0"/>
        <v>0</v>
      </c>
      <c r="F63" s="7">
        <v>6.71</v>
      </c>
      <c r="G63" s="7">
        <f t="shared" si="1"/>
        <v>0</v>
      </c>
      <c r="H63" s="12"/>
      <c r="I63" s="7"/>
      <c r="J63" s="9"/>
      <c r="K63" s="7">
        <f>янв.24!H63-янв.24!G63</f>
        <v>0</v>
      </c>
    </row>
    <row r="64" spans="1:11" customFormat="1" x14ac:dyDescent="0.25">
      <c r="A64" s="13"/>
      <c r="B64" s="14">
        <v>57</v>
      </c>
      <c r="C64" s="7">
        <v>6297</v>
      </c>
      <c r="D64" s="7">
        <v>6599</v>
      </c>
      <c r="E64" s="7">
        <f t="shared" si="0"/>
        <v>302</v>
      </c>
      <c r="F64" s="7">
        <v>6.71</v>
      </c>
      <c r="G64" s="7">
        <f t="shared" si="1"/>
        <v>2026.42</v>
      </c>
      <c r="H64" s="12"/>
      <c r="I64" s="7"/>
      <c r="J64" s="9"/>
      <c r="K64" s="7">
        <f>янв.24!H64-янв.24!G64</f>
        <v>-2026.42</v>
      </c>
    </row>
    <row r="65" spans="1:12" customFormat="1" x14ac:dyDescent="0.25">
      <c r="A65" s="13"/>
      <c r="B65" s="14">
        <v>58</v>
      </c>
      <c r="C65" s="7">
        <v>1010</v>
      </c>
      <c r="D65" s="7">
        <v>1010</v>
      </c>
      <c r="E65" s="7">
        <f t="shared" si="0"/>
        <v>0</v>
      </c>
      <c r="F65" s="7">
        <v>6.71</v>
      </c>
      <c r="G65" s="7">
        <f t="shared" si="1"/>
        <v>0</v>
      </c>
      <c r="H65" s="12"/>
      <c r="I65" s="7"/>
      <c r="J65" s="12"/>
      <c r="K65" s="7">
        <f>янв.24!H65-янв.24!G65</f>
        <v>0</v>
      </c>
    </row>
    <row r="66" spans="1:12" customFormat="1" x14ac:dyDescent="0.25">
      <c r="A66" s="13"/>
      <c r="B66" s="16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янв.24!H66-янв.24!G66</f>
        <v>0</v>
      </c>
    </row>
    <row r="67" spans="1:12" customFormat="1" x14ac:dyDescent="0.25">
      <c r="A67" s="13"/>
      <c r="B67" s="14">
        <v>60</v>
      </c>
      <c r="C67" s="7"/>
      <c r="D67" s="7"/>
      <c r="E67" s="7">
        <f t="shared" si="0"/>
        <v>0</v>
      </c>
      <c r="F67" s="7">
        <v>6.71</v>
      </c>
      <c r="G67" s="7">
        <f t="shared" si="1"/>
        <v>0</v>
      </c>
      <c r="H67" s="12"/>
      <c r="I67" s="7"/>
      <c r="J67" s="9"/>
      <c r="K67" s="7">
        <f>янв.24!H67-янв.24!G67</f>
        <v>0</v>
      </c>
    </row>
    <row r="68" spans="1:12" customFormat="1" x14ac:dyDescent="0.25">
      <c r="A68" s="13"/>
      <c r="B68" s="14">
        <v>61</v>
      </c>
      <c r="C68" s="7">
        <v>2950</v>
      </c>
      <c r="D68" s="7">
        <v>2950</v>
      </c>
      <c r="E68" s="7">
        <f t="shared" si="0"/>
        <v>0</v>
      </c>
      <c r="F68" s="7">
        <v>6.71</v>
      </c>
      <c r="G68" s="7">
        <f t="shared" si="1"/>
        <v>0</v>
      </c>
      <c r="H68" s="12"/>
      <c r="I68" s="7"/>
      <c r="J68" s="9"/>
      <c r="K68" s="7">
        <f>янв.24!H68-янв.24!G68</f>
        <v>0</v>
      </c>
    </row>
    <row r="69" spans="1:12" customFormat="1" x14ac:dyDescent="0.25">
      <c r="A69" s="13"/>
      <c r="B69" s="14">
        <v>62</v>
      </c>
      <c r="C69" s="7">
        <v>82</v>
      </c>
      <c r="D69" s="7">
        <v>82</v>
      </c>
      <c r="E69" s="7">
        <f t="shared" si="0"/>
        <v>0</v>
      </c>
      <c r="F69" s="7">
        <v>6.71</v>
      </c>
      <c r="G69" s="7">
        <f t="shared" si="1"/>
        <v>0</v>
      </c>
      <c r="H69" s="12"/>
      <c r="I69" s="7"/>
      <c r="J69" s="12"/>
      <c r="K69" s="7">
        <f>янв.24!H69-янв.24!G69</f>
        <v>0</v>
      </c>
    </row>
    <row r="70" spans="1:12" customFormat="1" x14ac:dyDescent="0.25">
      <c r="A70" s="13"/>
      <c r="B70" s="14">
        <v>63</v>
      </c>
      <c r="C70" s="7"/>
      <c r="D70" s="7"/>
      <c r="E70" s="7">
        <f t="shared" si="0"/>
        <v>0</v>
      </c>
      <c r="F70" s="7">
        <v>6.71</v>
      </c>
      <c r="G70" s="7">
        <f t="shared" si="1"/>
        <v>0</v>
      </c>
      <c r="H70" s="12"/>
      <c r="I70" s="7"/>
      <c r="J70" s="12"/>
      <c r="K70" s="7">
        <f>янв.24!H70-янв.24!G70</f>
        <v>0</v>
      </c>
    </row>
    <row r="71" spans="1:12" customFormat="1" x14ac:dyDescent="0.25">
      <c r="A71" s="13"/>
      <c r="B71" s="16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янв.24!H71-янв.24!G71</f>
        <v>0</v>
      </c>
    </row>
    <row r="72" spans="1:12" customFormat="1" x14ac:dyDescent="0.25">
      <c r="A72" s="13"/>
      <c r="B72" s="73">
        <v>65</v>
      </c>
      <c r="C72" s="7">
        <v>1454</v>
      </c>
      <c r="D72" s="7">
        <v>2641</v>
      </c>
      <c r="E72" s="7">
        <f t="shared" ref="E72:E135" si="2">SUM(D72-C72)</f>
        <v>1187</v>
      </c>
      <c r="F72" s="7">
        <v>6.71</v>
      </c>
      <c r="G72" s="7">
        <f t="shared" ref="G72:G135" si="3">SUM(E72*F72)</f>
        <v>7964.7699999999995</v>
      </c>
      <c r="H72" s="12"/>
      <c r="I72" s="7"/>
      <c r="J72" s="9"/>
      <c r="K72" s="7">
        <f>янв.24!H72-янв.24!G72</f>
        <v>-7964.7699999999995</v>
      </c>
    </row>
    <row r="73" spans="1:12" customFormat="1" x14ac:dyDescent="0.25">
      <c r="A73" s="13"/>
      <c r="B73" s="16">
        <v>66</v>
      </c>
      <c r="C73" s="7">
        <v>2898</v>
      </c>
      <c r="D73" s="7">
        <v>2898</v>
      </c>
      <c r="E73" s="7">
        <f t="shared" si="2"/>
        <v>0</v>
      </c>
      <c r="F73" s="7">
        <v>6.71</v>
      </c>
      <c r="G73" s="7">
        <f t="shared" si="3"/>
        <v>0</v>
      </c>
      <c r="H73" s="12">
        <v>1000</v>
      </c>
      <c r="I73" s="7">
        <v>165102</v>
      </c>
      <c r="J73" s="9">
        <v>45308</v>
      </c>
      <c r="K73" s="7">
        <f>янв.24!H73-янв.24!G73</f>
        <v>1000</v>
      </c>
      <c r="L73" s="59"/>
    </row>
    <row r="74" spans="1:12" customFormat="1" x14ac:dyDescent="0.25">
      <c r="A74" s="13"/>
      <c r="B74" s="14">
        <v>67</v>
      </c>
      <c r="C74" s="7">
        <v>35779</v>
      </c>
      <c r="D74" s="7">
        <v>38054</v>
      </c>
      <c r="E74" s="7">
        <f t="shared" si="2"/>
        <v>2275</v>
      </c>
      <c r="F74" s="7">
        <v>6.71</v>
      </c>
      <c r="G74" s="7">
        <f t="shared" si="3"/>
        <v>15265.25</v>
      </c>
      <c r="H74" s="8">
        <v>8000</v>
      </c>
      <c r="I74" s="7">
        <v>164444</v>
      </c>
      <c r="J74" s="9">
        <v>45319</v>
      </c>
      <c r="K74" s="7">
        <f>янв.24!H74-янв.24!G74</f>
        <v>-7265.25</v>
      </c>
    </row>
    <row r="75" spans="1:12" customFormat="1" x14ac:dyDescent="0.25">
      <c r="A75" s="13"/>
      <c r="B75" s="14">
        <v>68</v>
      </c>
      <c r="C75" s="7">
        <v>2114</v>
      </c>
      <c r="D75" s="7">
        <v>2120</v>
      </c>
      <c r="E75" s="7">
        <f t="shared" si="2"/>
        <v>6</v>
      </c>
      <c r="F75" s="7">
        <v>6.71</v>
      </c>
      <c r="G75" s="7">
        <f t="shared" si="3"/>
        <v>40.26</v>
      </c>
      <c r="H75" s="12"/>
      <c r="I75" s="7"/>
      <c r="J75" s="9"/>
      <c r="K75" s="7">
        <f>янв.24!H75-янв.24!G75</f>
        <v>-40.26</v>
      </c>
    </row>
    <row r="76" spans="1:12" customFormat="1" x14ac:dyDescent="0.25">
      <c r="A76" s="37"/>
      <c r="B76" s="14">
        <v>69</v>
      </c>
      <c r="C76" s="7">
        <v>5438</v>
      </c>
      <c r="D76" s="7">
        <v>5442</v>
      </c>
      <c r="E76" s="7">
        <f t="shared" si="2"/>
        <v>4</v>
      </c>
      <c r="F76" s="7">
        <v>6.71</v>
      </c>
      <c r="G76" s="7">
        <f t="shared" si="3"/>
        <v>26.84</v>
      </c>
      <c r="H76" s="8"/>
      <c r="I76" s="7"/>
      <c r="J76" s="9"/>
      <c r="K76" s="7">
        <f>янв.24!H76-янв.24!G76</f>
        <v>-26.84</v>
      </c>
    </row>
    <row r="77" spans="1:12" customFormat="1" x14ac:dyDescent="0.25">
      <c r="A77" s="13"/>
      <c r="B77" s="14">
        <v>70</v>
      </c>
      <c r="C77" s="7"/>
      <c r="D77" s="7"/>
      <c r="E77" s="7">
        <f t="shared" si="2"/>
        <v>0</v>
      </c>
      <c r="F77" s="7">
        <v>6.71</v>
      </c>
      <c r="G77" s="7">
        <f t="shared" si="3"/>
        <v>0</v>
      </c>
      <c r="H77" s="12"/>
      <c r="I77" s="7"/>
      <c r="J77" s="12"/>
      <c r="K77" s="7">
        <f>янв.24!H77-янв.24!G77</f>
        <v>0</v>
      </c>
    </row>
    <row r="78" spans="1:12" customFormat="1" x14ac:dyDescent="0.25">
      <c r="A78" s="13"/>
      <c r="B78" s="16">
        <v>71</v>
      </c>
      <c r="C78" s="7">
        <v>2994</v>
      </c>
      <c r="D78" s="7">
        <v>2994</v>
      </c>
      <c r="E78" s="7">
        <f t="shared" si="2"/>
        <v>0</v>
      </c>
      <c r="F78" s="7">
        <v>0</v>
      </c>
      <c r="G78" s="7">
        <f t="shared" si="3"/>
        <v>0</v>
      </c>
      <c r="H78" s="12"/>
      <c r="I78" s="7"/>
      <c r="J78" s="12"/>
      <c r="K78" s="7">
        <f>янв.24!H78-янв.24!G78</f>
        <v>0</v>
      </c>
    </row>
    <row r="79" spans="1:12" customFormat="1" x14ac:dyDescent="0.25">
      <c r="A79" s="13"/>
      <c r="B79" s="16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янв.24!H79-янв.24!G79</f>
        <v>0</v>
      </c>
    </row>
    <row r="80" spans="1:12" customFormat="1" x14ac:dyDescent="0.25">
      <c r="A80" s="13"/>
      <c r="B80" s="16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янв.24!H80-янв.24!G80</f>
        <v>0</v>
      </c>
    </row>
    <row r="81" spans="1:11" customFormat="1" x14ac:dyDescent="0.25">
      <c r="A81" s="13"/>
      <c r="B81" s="16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янв.24!H81-янв.24!G81</f>
        <v>0</v>
      </c>
    </row>
    <row r="82" spans="1:11" customFormat="1" x14ac:dyDescent="0.25">
      <c r="A82" s="13"/>
      <c r="B82" s="16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янв.24!H82-янв.24!G82</f>
        <v>0</v>
      </c>
    </row>
    <row r="83" spans="1:11" customFormat="1" x14ac:dyDescent="0.25">
      <c r="A83" s="13"/>
      <c r="B83" s="14">
        <v>76</v>
      </c>
      <c r="C83" s="7"/>
      <c r="D83" s="7"/>
      <c r="E83" s="7">
        <f t="shared" si="2"/>
        <v>0</v>
      </c>
      <c r="F83" s="7">
        <v>6.71</v>
      </c>
      <c r="G83" s="7">
        <f t="shared" si="3"/>
        <v>0</v>
      </c>
      <c r="H83" s="12"/>
      <c r="I83" s="7"/>
      <c r="J83" s="12"/>
      <c r="K83" s="7">
        <f>янв.24!H83-янв.24!G83</f>
        <v>0</v>
      </c>
    </row>
    <row r="84" spans="1:11" customFormat="1" x14ac:dyDescent="0.25">
      <c r="A84" s="13"/>
      <c r="B84" s="14">
        <v>77</v>
      </c>
      <c r="C84" s="7"/>
      <c r="D84" s="7"/>
      <c r="E84" s="7">
        <f t="shared" si="2"/>
        <v>0</v>
      </c>
      <c r="F84" s="7">
        <v>6.71</v>
      </c>
      <c r="G84" s="7">
        <f t="shared" si="3"/>
        <v>0</v>
      </c>
      <c r="H84" s="12"/>
      <c r="I84" s="7"/>
      <c r="J84" s="12"/>
      <c r="K84" s="7">
        <f>янв.24!H84-янв.24!G84</f>
        <v>0</v>
      </c>
    </row>
    <row r="85" spans="1:11" customFormat="1" x14ac:dyDescent="0.25">
      <c r="A85" s="13"/>
      <c r="B85" s="14">
        <v>78</v>
      </c>
      <c r="C85" s="7">
        <v>404</v>
      </c>
      <c r="D85" s="7">
        <v>404</v>
      </c>
      <c r="E85" s="7">
        <f t="shared" si="2"/>
        <v>0</v>
      </c>
      <c r="F85" s="7">
        <v>6.71</v>
      </c>
      <c r="G85" s="7">
        <f t="shared" si="3"/>
        <v>0</v>
      </c>
      <c r="H85" s="12"/>
      <c r="I85" s="7"/>
      <c r="J85" s="12"/>
      <c r="K85" s="7">
        <f>янв.24!H85-янв.24!G85</f>
        <v>0</v>
      </c>
    </row>
    <row r="86" spans="1:11" customFormat="1" x14ac:dyDescent="0.25">
      <c r="A86" s="13"/>
      <c r="B86" s="14">
        <v>79</v>
      </c>
      <c r="C86" s="7">
        <v>2950</v>
      </c>
      <c r="D86" s="7">
        <v>3010</v>
      </c>
      <c r="E86" s="7">
        <f t="shared" si="2"/>
        <v>60</v>
      </c>
      <c r="F86" s="7">
        <v>6.71</v>
      </c>
      <c r="G86" s="7">
        <f t="shared" si="3"/>
        <v>402.6</v>
      </c>
      <c r="H86" s="12"/>
      <c r="I86" s="7"/>
      <c r="J86" s="12"/>
      <c r="K86" s="7">
        <f>янв.24!H86-янв.24!G86</f>
        <v>-402.6</v>
      </c>
    </row>
    <row r="87" spans="1:11" customFormat="1" x14ac:dyDescent="0.25">
      <c r="A87" s="13"/>
      <c r="B87" s="14">
        <v>80</v>
      </c>
      <c r="C87" s="7"/>
      <c r="D87" s="7"/>
      <c r="E87" s="7">
        <f t="shared" si="2"/>
        <v>0</v>
      </c>
      <c r="F87" s="7">
        <v>6.71</v>
      </c>
      <c r="G87" s="7">
        <f t="shared" si="3"/>
        <v>0</v>
      </c>
      <c r="H87" s="12"/>
      <c r="I87" s="7"/>
      <c r="J87" s="12"/>
      <c r="K87" s="7">
        <f>янв.24!H87-янв.24!G87</f>
        <v>0</v>
      </c>
    </row>
    <row r="88" spans="1:11" customFormat="1" x14ac:dyDescent="0.25">
      <c r="A88" s="13"/>
      <c r="B88" s="14">
        <v>81</v>
      </c>
      <c r="C88" s="7"/>
      <c r="D88" s="7"/>
      <c r="E88" s="7">
        <f t="shared" si="2"/>
        <v>0</v>
      </c>
      <c r="F88" s="7">
        <v>6.71</v>
      </c>
      <c r="G88" s="7">
        <f t="shared" si="3"/>
        <v>0</v>
      </c>
      <c r="H88" s="12"/>
      <c r="I88" s="7"/>
      <c r="J88" s="12"/>
      <c r="K88" s="7">
        <f>янв.24!H88-янв.24!G88</f>
        <v>0</v>
      </c>
    </row>
    <row r="89" spans="1:11" customFormat="1" x14ac:dyDescent="0.25">
      <c r="A89" s="13"/>
      <c r="B89" s="14">
        <v>82</v>
      </c>
      <c r="C89" s="7">
        <v>32594</v>
      </c>
      <c r="D89" s="7">
        <v>35778</v>
      </c>
      <c r="E89" s="7">
        <f t="shared" si="2"/>
        <v>3184</v>
      </c>
      <c r="F89" s="7">
        <v>6.71</v>
      </c>
      <c r="G89" s="7">
        <f t="shared" si="3"/>
        <v>21364.639999999999</v>
      </c>
      <c r="H89" s="12">
        <v>11045</v>
      </c>
      <c r="I89" s="7">
        <v>302435</v>
      </c>
      <c r="J89" s="9">
        <v>45296</v>
      </c>
      <c r="K89" s="7">
        <f>янв.24!H89-янв.24!G89</f>
        <v>-10319.64</v>
      </c>
    </row>
    <row r="90" spans="1:11" customFormat="1" x14ac:dyDescent="0.25">
      <c r="A90" s="13"/>
      <c r="B90" s="16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янв.24!H90-янв.24!G90</f>
        <v>0</v>
      </c>
    </row>
    <row r="91" spans="1:11" customFormat="1" x14ac:dyDescent="0.25">
      <c r="A91" s="13"/>
      <c r="B91" s="14">
        <v>84</v>
      </c>
      <c r="C91" s="7"/>
      <c r="D91" s="7"/>
      <c r="E91" s="7">
        <f t="shared" si="2"/>
        <v>0</v>
      </c>
      <c r="F91" s="7">
        <v>6.71</v>
      </c>
      <c r="G91" s="7">
        <f t="shared" si="3"/>
        <v>0</v>
      </c>
      <c r="H91" s="12"/>
      <c r="I91" s="7"/>
      <c r="J91" s="12"/>
      <c r="K91" s="7">
        <f>янв.24!H91-янв.24!G91</f>
        <v>0</v>
      </c>
    </row>
    <row r="92" spans="1:11" customFormat="1" x14ac:dyDescent="0.25">
      <c r="A92" s="13"/>
      <c r="B92" s="14">
        <v>85</v>
      </c>
      <c r="C92" s="7"/>
      <c r="D92" s="7"/>
      <c r="E92" s="7">
        <f t="shared" si="2"/>
        <v>0</v>
      </c>
      <c r="F92" s="7">
        <v>6.71</v>
      </c>
      <c r="G92" s="7">
        <f t="shared" si="3"/>
        <v>0</v>
      </c>
      <c r="H92" s="12"/>
      <c r="I92" s="7"/>
      <c r="J92" s="12"/>
      <c r="K92" s="7">
        <f>янв.24!H92-янв.24!G92</f>
        <v>0</v>
      </c>
    </row>
    <row r="93" spans="1:11" customFormat="1" x14ac:dyDescent="0.25">
      <c r="A93" s="13"/>
      <c r="B93" s="14">
        <v>86</v>
      </c>
      <c r="C93" s="7"/>
      <c r="D93" s="7"/>
      <c r="E93" s="7">
        <f t="shared" si="2"/>
        <v>0</v>
      </c>
      <c r="F93" s="7">
        <v>6.71</v>
      </c>
      <c r="G93" s="7">
        <f t="shared" si="3"/>
        <v>0</v>
      </c>
      <c r="H93" s="12"/>
      <c r="I93" s="7"/>
      <c r="J93" s="12"/>
      <c r="K93" s="7">
        <f>янв.24!H93-янв.24!G93</f>
        <v>0</v>
      </c>
    </row>
    <row r="94" spans="1:11" customFormat="1" x14ac:dyDescent="0.25">
      <c r="A94" s="13"/>
      <c r="B94" s="14">
        <v>87</v>
      </c>
      <c r="C94" s="7"/>
      <c r="D94" s="7"/>
      <c r="E94" s="7">
        <f t="shared" si="2"/>
        <v>0</v>
      </c>
      <c r="F94" s="7">
        <v>6.71</v>
      </c>
      <c r="G94" s="7">
        <f t="shared" si="3"/>
        <v>0</v>
      </c>
      <c r="H94" s="12"/>
      <c r="I94" s="7"/>
      <c r="J94" s="12"/>
      <c r="K94" s="7">
        <f>янв.24!H94-янв.24!G94</f>
        <v>0</v>
      </c>
    </row>
    <row r="95" spans="1:11" customFormat="1" x14ac:dyDescent="0.25">
      <c r="A95" s="13"/>
      <c r="B95" s="14">
        <v>88</v>
      </c>
      <c r="C95" s="7"/>
      <c r="D95" s="7"/>
      <c r="E95" s="7">
        <f t="shared" si="2"/>
        <v>0</v>
      </c>
      <c r="F95" s="7">
        <v>6.71</v>
      </c>
      <c r="G95" s="7">
        <f t="shared" si="3"/>
        <v>0</v>
      </c>
      <c r="H95" s="12"/>
      <c r="I95" s="7"/>
      <c r="J95" s="12"/>
      <c r="K95" s="7">
        <f>янв.24!H95-янв.24!G95</f>
        <v>0</v>
      </c>
    </row>
    <row r="96" spans="1:11" customFormat="1" x14ac:dyDescent="0.25">
      <c r="A96" s="13"/>
      <c r="B96" s="14">
        <v>89</v>
      </c>
      <c r="C96" s="7"/>
      <c r="D96" s="7"/>
      <c r="E96" s="7">
        <f t="shared" si="2"/>
        <v>0</v>
      </c>
      <c r="F96" s="7">
        <v>6.71</v>
      </c>
      <c r="G96" s="7">
        <f t="shared" si="3"/>
        <v>0</v>
      </c>
      <c r="H96" s="12"/>
      <c r="I96" s="7"/>
      <c r="J96" s="12"/>
      <c r="K96" s="7">
        <f>янв.24!H96-янв.24!G96</f>
        <v>0</v>
      </c>
    </row>
    <row r="97" spans="1:11" customFormat="1" x14ac:dyDescent="0.25">
      <c r="A97" s="13"/>
      <c r="B97" s="14">
        <v>90</v>
      </c>
      <c r="C97" s="7"/>
      <c r="D97" s="7"/>
      <c r="E97" s="7">
        <f t="shared" si="2"/>
        <v>0</v>
      </c>
      <c r="F97" s="7">
        <v>6.71</v>
      </c>
      <c r="G97" s="7">
        <f t="shared" si="3"/>
        <v>0</v>
      </c>
      <c r="H97" s="12"/>
      <c r="I97" s="7"/>
      <c r="J97" s="12"/>
      <c r="K97" s="7">
        <f>янв.24!H97-янв.24!G97</f>
        <v>0</v>
      </c>
    </row>
    <row r="98" spans="1:11" customFormat="1" x14ac:dyDescent="0.25">
      <c r="A98" s="13"/>
      <c r="B98" s="14">
        <v>91</v>
      </c>
      <c r="C98" s="7">
        <v>9</v>
      </c>
      <c r="D98" s="7">
        <v>10</v>
      </c>
      <c r="E98" s="7">
        <f t="shared" si="2"/>
        <v>1</v>
      </c>
      <c r="F98" s="7">
        <v>6.71</v>
      </c>
      <c r="G98" s="7">
        <f t="shared" si="3"/>
        <v>6.71</v>
      </c>
      <c r="H98" s="12"/>
      <c r="I98" s="7"/>
      <c r="J98" s="12"/>
      <c r="K98" s="7">
        <f>янв.24!H98-янв.24!G98</f>
        <v>-6.71</v>
      </c>
    </row>
    <row r="99" spans="1:11" customFormat="1" x14ac:dyDescent="0.25">
      <c r="A99" s="13"/>
      <c r="B99" s="14">
        <v>92</v>
      </c>
      <c r="C99" s="7"/>
      <c r="D99" s="7"/>
      <c r="E99" s="7">
        <f t="shared" si="2"/>
        <v>0</v>
      </c>
      <c r="F99" s="7">
        <v>6.71</v>
      </c>
      <c r="G99" s="7">
        <f t="shared" si="3"/>
        <v>0</v>
      </c>
      <c r="H99" s="12"/>
      <c r="I99" s="7"/>
      <c r="J99" s="12"/>
      <c r="K99" s="7">
        <f>янв.24!H99-янв.24!G99</f>
        <v>0</v>
      </c>
    </row>
    <row r="100" spans="1:11" customFormat="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6.71</v>
      </c>
      <c r="G100" s="7">
        <f t="shared" si="3"/>
        <v>0</v>
      </c>
      <c r="H100" s="12"/>
      <c r="I100" s="7"/>
      <c r="J100" s="12"/>
      <c r="K100" s="7">
        <f>янв.24!H100-янв.24!G100</f>
        <v>0</v>
      </c>
    </row>
    <row r="101" spans="1:11" customFormat="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6.71</v>
      </c>
      <c r="G101" s="7">
        <f t="shared" si="3"/>
        <v>0</v>
      </c>
      <c r="H101" s="12"/>
      <c r="I101" s="7"/>
      <c r="J101" s="12"/>
      <c r="K101" s="7">
        <f>янв.24!H101-янв.24!G101</f>
        <v>0</v>
      </c>
    </row>
    <row r="102" spans="1:11" customFormat="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6.71</v>
      </c>
      <c r="G102" s="7">
        <f t="shared" si="3"/>
        <v>0</v>
      </c>
      <c r="H102" s="12"/>
      <c r="I102" s="7"/>
      <c r="J102" s="12"/>
      <c r="K102" s="7">
        <f>янв.24!H102-янв.24!G102</f>
        <v>0</v>
      </c>
    </row>
    <row r="103" spans="1:11" customFormat="1" x14ac:dyDescent="0.25">
      <c r="A103" s="13"/>
      <c r="B103" s="14">
        <v>96</v>
      </c>
      <c r="C103" s="7">
        <v>294</v>
      </c>
      <c r="D103" s="7">
        <v>295</v>
      </c>
      <c r="E103" s="7">
        <f t="shared" si="2"/>
        <v>1</v>
      </c>
      <c r="F103" s="7">
        <v>6.71</v>
      </c>
      <c r="G103" s="7">
        <f t="shared" si="3"/>
        <v>6.71</v>
      </c>
      <c r="H103" s="12"/>
      <c r="I103" s="7"/>
      <c r="J103" s="12"/>
      <c r="K103" s="7">
        <f>янв.24!H103-янв.24!G103</f>
        <v>-6.71</v>
      </c>
    </row>
    <row r="104" spans="1:11" customFormat="1" x14ac:dyDescent="0.25">
      <c r="A104" s="13"/>
      <c r="B104" s="14">
        <v>97</v>
      </c>
      <c r="C104" s="7">
        <v>5412</v>
      </c>
      <c r="D104" s="7">
        <v>5412</v>
      </c>
      <c r="E104" s="7">
        <f t="shared" si="2"/>
        <v>0</v>
      </c>
      <c r="F104" s="7">
        <v>6.71</v>
      </c>
      <c r="G104" s="7">
        <f t="shared" si="3"/>
        <v>0</v>
      </c>
      <c r="H104" s="12"/>
      <c r="I104" s="7"/>
      <c r="J104" s="12"/>
      <c r="K104" s="7">
        <f>янв.24!H104-янв.24!G104</f>
        <v>0</v>
      </c>
    </row>
    <row r="105" spans="1:11" customFormat="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6.71</v>
      </c>
      <c r="G105" s="7">
        <f t="shared" si="3"/>
        <v>0</v>
      </c>
      <c r="H105" s="12"/>
      <c r="I105" s="7"/>
      <c r="J105" s="12"/>
      <c r="K105" s="7">
        <f>янв.24!H105-янв.24!G105</f>
        <v>0</v>
      </c>
    </row>
    <row r="106" spans="1:11" customFormat="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6.71</v>
      </c>
      <c r="G106" s="7">
        <f t="shared" si="3"/>
        <v>0</v>
      </c>
      <c r="H106" s="12"/>
      <c r="I106" s="7"/>
      <c r="J106" s="12"/>
      <c r="K106" s="7">
        <f>янв.24!H106-янв.24!G106</f>
        <v>0</v>
      </c>
    </row>
    <row r="107" spans="1:11" customFormat="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6.71</v>
      </c>
      <c r="G107" s="7">
        <f t="shared" si="3"/>
        <v>0</v>
      </c>
      <c r="H107" s="12"/>
      <c r="I107" s="7"/>
      <c r="J107" s="12"/>
      <c r="K107" s="7">
        <f>янв.24!H107-янв.24!G107</f>
        <v>0</v>
      </c>
    </row>
    <row r="108" spans="1:11" customFormat="1" x14ac:dyDescent="0.25">
      <c r="A108" s="13"/>
      <c r="B108" s="14">
        <v>101</v>
      </c>
      <c r="C108" s="7"/>
      <c r="D108" s="7"/>
      <c r="E108" s="7">
        <f t="shared" si="2"/>
        <v>0</v>
      </c>
      <c r="F108" s="7">
        <v>6.71</v>
      </c>
      <c r="G108" s="7">
        <f t="shared" si="3"/>
        <v>0</v>
      </c>
      <c r="H108" s="12"/>
      <c r="I108" s="7"/>
      <c r="J108" s="12"/>
      <c r="K108" s="7">
        <f>янв.24!H108-янв.24!G108</f>
        <v>0</v>
      </c>
    </row>
    <row r="109" spans="1:11" customFormat="1" x14ac:dyDescent="0.25">
      <c r="A109" s="13"/>
      <c r="B109" s="14">
        <v>102</v>
      </c>
      <c r="C109" s="7">
        <v>12794</v>
      </c>
      <c r="D109" s="7">
        <v>14412</v>
      </c>
      <c r="E109" s="7">
        <f t="shared" si="2"/>
        <v>1618</v>
      </c>
      <c r="F109" s="7">
        <v>6.71</v>
      </c>
      <c r="G109" s="7">
        <f t="shared" si="3"/>
        <v>10856.78</v>
      </c>
      <c r="H109" s="12"/>
      <c r="I109" s="7"/>
      <c r="J109" s="9"/>
      <c r="K109" s="7">
        <f>янв.24!H109-янв.24!G109</f>
        <v>-10856.78</v>
      </c>
    </row>
    <row r="110" spans="1:11" customFormat="1" x14ac:dyDescent="0.25">
      <c r="A110" s="13"/>
      <c r="B110" s="14">
        <v>103</v>
      </c>
      <c r="C110" s="7">
        <v>16</v>
      </c>
      <c r="D110" s="7">
        <v>16</v>
      </c>
      <c r="E110" s="7">
        <f t="shared" si="2"/>
        <v>0</v>
      </c>
      <c r="F110" s="7">
        <v>6.71</v>
      </c>
      <c r="G110" s="7">
        <f t="shared" si="3"/>
        <v>0</v>
      </c>
      <c r="H110" s="12"/>
      <c r="I110" s="7"/>
      <c r="J110" s="12"/>
      <c r="K110" s="7">
        <f>янв.24!H110-янв.24!G110</f>
        <v>0</v>
      </c>
    </row>
    <row r="111" spans="1:11" customFormat="1" x14ac:dyDescent="0.25">
      <c r="A111" s="13"/>
      <c r="B111" s="14">
        <v>104</v>
      </c>
      <c r="C111" s="7">
        <v>23</v>
      </c>
      <c r="D111" s="7">
        <v>23</v>
      </c>
      <c r="E111" s="7">
        <f t="shared" si="2"/>
        <v>0</v>
      </c>
      <c r="F111" s="7">
        <v>6.71</v>
      </c>
      <c r="G111" s="7">
        <f t="shared" si="3"/>
        <v>0</v>
      </c>
      <c r="H111" s="12"/>
      <c r="I111" s="7"/>
      <c r="J111" s="12"/>
      <c r="K111" s="7">
        <f>янв.24!H111-янв.24!G111</f>
        <v>0</v>
      </c>
    </row>
    <row r="112" spans="1:11" customFormat="1" x14ac:dyDescent="0.25">
      <c r="A112" s="13"/>
      <c r="B112" s="14">
        <v>105</v>
      </c>
      <c r="C112" s="7">
        <v>19852</v>
      </c>
      <c r="D112" s="7">
        <v>21215</v>
      </c>
      <c r="E112" s="7">
        <f t="shared" si="2"/>
        <v>1363</v>
      </c>
      <c r="F112" s="7">
        <v>6.71</v>
      </c>
      <c r="G112" s="7">
        <f t="shared" si="3"/>
        <v>9145.73</v>
      </c>
      <c r="H112" s="12"/>
      <c r="I112" s="7"/>
      <c r="J112" s="9"/>
      <c r="K112" s="7">
        <f>янв.24!H112-янв.24!G112</f>
        <v>-9145.73</v>
      </c>
    </row>
    <row r="113" spans="1:11" customFormat="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6.71</v>
      </c>
      <c r="G113" s="7">
        <f t="shared" si="3"/>
        <v>0</v>
      </c>
      <c r="H113" s="12"/>
      <c r="I113" s="7"/>
      <c r="J113" s="12"/>
      <c r="K113" s="7">
        <f>янв.24!H113-янв.24!G113</f>
        <v>0</v>
      </c>
    </row>
    <row r="114" spans="1:11" customFormat="1" x14ac:dyDescent="0.25">
      <c r="A114" s="13"/>
      <c r="B114" s="14">
        <v>107</v>
      </c>
      <c r="C114" s="7">
        <v>236</v>
      </c>
      <c r="D114" s="7">
        <v>240</v>
      </c>
      <c r="E114" s="7">
        <f t="shared" si="2"/>
        <v>4</v>
      </c>
      <c r="F114" s="7">
        <v>6.71</v>
      </c>
      <c r="G114" s="7">
        <f t="shared" si="3"/>
        <v>26.84</v>
      </c>
      <c r="H114" s="12"/>
      <c r="I114" s="7"/>
      <c r="J114" s="12"/>
      <c r="K114" s="7">
        <f>янв.24!H114-янв.24!G114</f>
        <v>-26.84</v>
      </c>
    </row>
    <row r="115" spans="1:11" customFormat="1" x14ac:dyDescent="0.25">
      <c r="A115" s="13"/>
      <c r="B115" s="14">
        <v>108</v>
      </c>
      <c r="C115" s="7">
        <v>4728</v>
      </c>
      <c r="D115" s="7">
        <v>4778</v>
      </c>
      <c r="E115" s="7">
        <f t="shared" si="2"/>
        <v>50</v>
      </c>
      <c r="F115" s="7">
        <v>6.71</v>
      </c>
      <c r="G115" s="7">
        <f t="shared" si="3"/>
        <v>335.5</v>
      </c>
      <c r="H115" s="12"/>
      <c r="I115" s="7"/>
      <c r="J115" s="9"/>
      <c r="K115" s="7">
        <f>янв.24!H115-янв.24!G115</f>
        <v>-335.5</v>
      </c>
    </row>
    <row r="116" spans="1:11" customFormat="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6.71</v>
      </c>
      <c r="G116" s="7">
        <f t="shared" si="3"/>
        <v>0</v>
      </c>
      <c r="H116" s="12"/>
      <c r="I116" s="7"/>
      <c r="J116" s="12"/>
      <c r="K116" s="7">
        <f>янв.24!H116-янв.24!G116</f>
        <v>0</v>
      </c>
    </row>
    <row r="117" spans="1:11" customFormat="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6.71</v>
      </c>
      <c r="G117" s="7">
        <f t="shared" si="3"/>
        <v>0</v>
      </c>
      <c r="H117" s="12"/>
      <c r="I117" s="7"/>
      <c r="J117" s="12"/>
      <c r="K117" s="7">
        <f>янв.24!H117-янв.24!G117</f>
        <v>0</v>
      </c>
    </row>
    <row r="118" spans="1:11" customFormat="1" x14ac:dyDescent="0.25">
      <c r="A118" s="13"/>
      <c r="B118" s="14">
        <v>111</v>
      </c>
      <c r="C118" s="7"/>
      <c r="D118" s="7"/>
      <c r="E118" s="7">
        <f t="shared" si="2"/>
        <v>0</v>
      </c>
      <c r="F118" s="7">
        <v>6.71</v>
      </c>
      <c r="G118" s="7">
        <f t="shared" si="3"/>
        <v>0</v>
      </c>
      <c r="H118" s="12"/>
      <c r="I118" s="7"/>
      <c r="J118" s="12"/>
      <c r="K118" s="7">
        <f>янв.24!H118-янв.24!G118</f>
        <v>0</v>
      </c>
    </row>
    <row r="119" spans="1:11" customFormat="1" x14ac:dyDescent="0.25">
      <c r="A119" s="13"/>
      <c r="B119" s="14">
        <v>112</v>
      </c>
      <c r="C119" s="7">
        <v>33</v>
      </c>
      <c r="D119" s="7">
        <v>33</v>
      </c>
      <c r="E119" s="7">
        <f t="shared" si="2"/>
        <v>0</v>
      </c>
      <c r="F119" s="7">
        <v>6.71</v>
      </c>
      <c r="G119" s="7">
        <f t="shared" si="3"/>
        <v>0</v>
      </c>
      <c r="H119" s="12"/>
      <c r="I119" s="7"/>
      <c r="J119" s="12"/>
      <c r="K119" s="7">
        <f>янв.24!H119-янв.24!G119</f>
        <v>0</v>
      </c>
    </row>
    <row r="120" spans="1:11" customFormat="1" x14ac:dyDescent="0.25">
      <c r="A120" s="13"/>
      <c r="B120" s="14">
        <v>113</v>
      </c>
      <c r="C120" s="7">
        <v>2515</v>
      </c>
      <c r="D120" s="7">
        <v>2515</v>
      </c>
      <c r="E120" s="7">
        <f t="shared" si="2"/>
        <v>0</v>
      </c>
      <c r="F120" s="7">
        <v>6.71</v>
      </c>
      <c r="G120" s="7">
        <f t="shared" si="3"/>
        <v>0</v>
      </c>
      <c r="H120" s="12"/>
      <c r="I120" s="7"/>
      <c r="J120" s="12"/>
      <c r="K120" s="7">
        <f>янв.24!H120-янв.24!G120</f>
        <v>0</v>
      </c>
    </row>
    <row r="121" spans="1:11" customFormat="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6.71</v>
      </c>
      <c r="G121" s="7">
        <f t="shared" si="3"/>
        <v>0</v>
      </c>
      <c r="H121" s="12"/>
      <c r="I121" s="7"/>
      <c r="J121" s="12"/>
      <c r="K121" s="7">
        <f>янв.24!H121-янв.24!G121</f>
        <v>0</v>
      </c>
    </row>
    <row r="122" spans="1:11" customFormat="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6.71</v>
      </c>
      <c r="G122" s="7">
        <f t="shared" si="3"/>
        <v>0</v>
      </c>
      <c r="H122" s="12"/>
      <c r="I122" s="7"/>
      <c r="J122" s="12"/>
      <c r="K122" s="7">
        <f>янв.24!H122-янв.24!G122</f>
        <v>0</v>
      </c>
    </row>
    <row r="123" spans="1:11" customFormat="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янв.24!H123-янв.24!G123</f>
        <v>0</v>
      </c>
    </row>
    <row r="124" spans="1:11" customFormat="1" x14ac:dyDescent="0.25">
      <c r="A124" s="13"/>
      <c r="B124" s="14">
        <v>117</v>
      </c>
      <c r="C124" s="7">
        <v>734</v>
      </c>
      <c r="D124" s="7">
        <v>734</v>
      </c>
      <c r="E124" s="7">
        <f t="shared" si="2"/>
        <v>0</v>
      </c>
      <c r="F124" s="7">
        <v>6.71</v>
      </c>
      <c r="G124" s="7">
        <f t="shared" si="3"/>
        <v>0</v>
      </c>
      <c r="H124" s="12"/>
      <c r="I124" s="7"/>
      <c r="J124" s="12"/>
      <c r="K124" s="7">
        <f>янв.24!H124-янв.24!G124</f>
        <v>0</v>
      </c>
    </row>
    <row r="125" spans="1:11" customFormat="1" x14ac:dyDescent="0.25">
      <c r="A125" s="13"/>
      <c r="B125" s="14">
        <v>118</v>
      </c>
      <c r="C125" s="7">
        <v>97</v>
      </c>
      <c r="D125" s="7">
        <v>101</v>
      </c>
      <c r="E125" s="7">
        <f t="shared" si="2"/>
        <v>4</v>
      </c>
      <c r="F125" s="7">
        <v>6.71</v>
      </c>
      <c r="G125" s="7">
        <f t="shared" si="3"/>
        <v>26.84</v>
      </c>
      <c r="H125" s="12"/>
      <c r="I125" s="7"/>
      <c r="J125" s="12"/>
      <c r="K125" s="7">
        <f>янв.24!H125-янв.24!G125</f>
        <v>-26.84</v>
      </c>
    </row>
    <row r="126" spans="1:11" customFormat="1" x14ac:dyDescent="0.25">
      <c r="A126" s="13"/>
      <c r="B126" s="14">
        <v>119</v>
      </c>
      <c r="C126" s="7">
        <v>29</v>
      </c>
      <c r="D126" s="7">
        <v>29</v>
      </c>
      <c r="E126" s="7">
        <f t="shared" si="2"/>
        <v>0</v>
      </c>
      <c r="F126" s="7">
        <v>6.71</v>
      </c>
      <c r="G126" s="7">
        <f t="shared" si="3"/>
        <v>0</v>
      </c>
      <c r="H126" s="12"/>
      <c r="I126" s="7"/>
      <c r="J126" s="12"/>
      <c r="K126" s="7">
        <f>янв.24!H126-янв.24!G126</f>
        <v>0</v>
      </c>
    </row>
    <row r="127" spans="1:11" customFormat="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6.71</v>
      </c>
      <c r="G127" s="7">
        <f t="shared" si="3"/>
        <v>0</v>
      </c>
      <c r="H127" s="12"/>
      <c r="I127" s="7"/>
      <c r="J127" s="12"/>
      <c r="K127" s="7">
        <f>янв.24!H127-янв.24!G127</f>
        <v>0</v>
      </c>
    </row>
    <row r="128" spans="1:11" customFormat="1" x14ac:dyDescent="0.25">
      <c r="A128" s="13"/>
      <c r="B128" s="14">
        <v>121</v>
      </c>
      <c r="C128" s="7">
        <v>1593</v>
      </c>
      <c r="D128" s="7">
        <v>1593</v>
      </c>
      <c r="E128" s="7">
        <f t="shared" si="2"/>
        <v>0</v>
      </c>
      <c r="F128" s="7">
        <v>6.71</v>
      </c>
      <c r="G128" s="7">
        <f t="shared" si="3"/>
        <v>0</v>
      </c>
      <c r="H128" s="12">
        <v>1000</v>
      </c>
      <c r="I128" s="7">
        <v>555490</v>
      </c>
      <c r="J128" s="9">
        <v>45306</v>
      </c>
      <c r="K128" s="7">
        <f>янв.24!H128-янв.24!G128</f>
        <v>1000</v>
      </c>
    </row>
    <row r="129" spans="1:11" customFormat="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6.71</v>
      </c>
      <c r="G129" s="7">
        <f t="shared" si="3"/>
        <v>0</v>
      </c>
      <c r="H129" s="12"/>
      <c r="I129" s="7"/>
      <c r="J129" s="12"/>
      <c r="K129" s="7">
        <f>янв.24!H129-янв.24!G129</f>
        <v>0</v>
      </c>
    </row>
    <row r="130" spans="1:11" customFormat="1" x14ac:dyDescent="0.25">
      <c r="A130" s="13"/>
      <c r="B130" s="14">
        <v>123</v>
      </c>
      <c r="C130" s="7">
        <v>5</v>
      </c>
      <c r="D130" s="7">
        <v>5</v>
      </c>
      <c r="E130" s="7">
        <f t="shared" si="2"/>
        <v>0</v>
      </c>
      <c r="F130" s="7">
        <v>6.71</v>
      </c>
      <c r="G130" s="7">
        <f t="shared" si="3"/>
        <v>0</v>
      </c>
      <c r="H130" s="12"/>
      <c r="I130" s="7"/>
      <c r="J130" s="12"/>
      <c r="K130" s="7">
        <f>янв.24!H130-янв.24!G130</f>
        <v>0</v>
      </c>
    </row>
    <row r="131" spans="1:11" customFormat="1" x14ac:dyDescent="0.25">
      <c r="A131" s="13"/>
      <c r="B131" s="14">
        <v>124</v>
      </c>
      <c r="C131" s="7">
        <v>1687</v>
      </c>
      <c r="D131" s="7">
        <v>1688</v>
      </c>
      <c r="E131" s="7">
        <f t="shared" si="2"/>
        <v>1</v>
      </c>
      <c r="F131" s="7">
        <v>6.71</v>
      </c>
      <c r="G131" s="7">
        <f t="shared" si="3"/>
        <v>6.71</v>
      </c>
      <c r="H131" s="12"/>
      <c r="I131" s="7"/>
      <c r="J131" s="12"/>
      <c r="K131" s="7">
        <f>янв.24!H131-янв.24!G131</f>
        <v>-6.71</v>
      </c>
    </row>
    <row r="132" spans="1:11" customFormat="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янв.24!H132-янв.24!G132</f>
        <v>0</v>
      </c>
    </row>
    <row r="133" spans="1:11" customFormat="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6.71</v>
      </c>
      <c r="G133" s="7">
        <f t="shared" si="3"/>
        <v>0</v>
      </c>
      <c r="H133" s="12"/>
      <c r="I133" s="7"/>
      <c r="J133" s="12"/>
      <c r="K133" s="7">
        <f>янв.24!H133-янв.24!G133</f>
        <v>0</v>
      </c>
    </row>
    <row r="134" spans="1:11" customFormat="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6.71</v>
      </c>
      <c r="G134" s="7">
        <f t="shared" si="3"/>
        <v>0</v>
      </c>
      <c r="H134" s="12"/>
      <c r="I134" s="7"/>
      <c r="J134" s="12"/>
      <c r="K134" s="7">
        <f>янв.24!H134-янв.24!G134</f>
        <v>0</v>
      </c>
    </row>
    <row r="135" spans="1:11" customFormat="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6.71</v>
      </c>
      <c r="G135" s="7">
        <f t="shared" si="3"/>
        <v>0</v>
      </c>
      <c r="H135" s="12"/>
      <c r="I135" s="7"/>
      <c r="J135" s="12"/>
      <c r="K135" s="7">
        <f>янв.24!H135-янв.24!G135</f>
        <v>0</v>
      </c>
    </row>
    <row r="136" spans="1:11" customFormat="1" x14ac:dyDescent="0.25">
      <c r="A136" s="13"/>
      <c r="B136" s="14">
        <v>129</v>
      </c>
      <c r="C136" s="7">
        <v>671</v>
      </c>
      <c r="D136" s="7">
        <v>681</v>
      </c>
      <c r="E136" s="7">
        <f t="shared" ref="E136:E202" si="4">SUM(D136-C136)</f>
        <v>10</v>
      </c>
      <c r="F136" s="7">
        <v>6.71</v>
      </c>
      <c r="G136" s="7">
        <f t="shared" ref="G136:G202" si="5">SUM(E136*F136)</f>
        <v>67.099999999999994</v>
      </c>
      <c r="H136" s="12"/>
      <c r="I136" s="7"/>
      <c r="J136" s="12"/>
      <c r="K136" s="7">
        <f>янв.24!H136-янв.24!G136</f>
        <v>-67.099999999999994</v>
      </c>
    </row>
    <row r="137" spans="1:11" customFormat="1" x14ac:dyDescent="0.25">
      <c r="A137" s="13"/>
      <c r="B137" s="14">
        <v>130</v>
      </c>
      <c r="C137" s="7">
        <v>2687</v>
      </c>
      <c r="D137" s="7">
        <v>2785</v>
      </c>
      <c r="E137" s="7">
        <f t="shared" si="4"/>
        <v>98</v>
      </c>
      <c r="F137" s="7">
        <v>6.71</v>
      </c>
      <c r="G137" s="7">
        <f t="shared" si="5"/>
        <v>657.58</v>
      </c>
      <c r="H137" s="12"/>
      <c r="I137" s="7"/>
      <c r="J137" s="12"/>
      <c r="K137" s="7">
        <f>янв.24!H137-янв.24!G137</f>
        <v>-657.58</v>
      </c>
    </row>
    <row r="138" spans="1:11" customFormat="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6.71</v>
      </c>
      <c r="G138" s="7">
        <f t="shared" si="5"/>
        <v>0</v>
      </c>
      <c r="H138" s="12"/>
      <c r="I138" s="7"/>
      <c r="J138" s="12"/>
      <c r="K138" s="7">
        <f>янв.24!H138-янв.24!G138</f>
        <v>0</v>
      </c>
    </row>
    <row r="139" spans="1:11" customFormat="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6.71</v>
      </c>
      <c r="G139" s="7">
        <f t="shared" si="5"/>
        <v>0</v>
      </c>
      <c r="H139" s="12"/>
      <c r="I139" s="7"/>
      <c r="J139" s="12"/>
      <c r="K139" s="7">
        <f>янв.24!H139-янв.24!G139</f>
        <v>0</v>
      </c>
    </row>
    <row r="140" spans="1:11" customFormat="1" x14ac:dyDescent="0.25">
      <c r="A140" s="13"/>
      <c r="B140" s="14">
        <v>133</v>
      </c>
      <c r="C140" s="7">
        <v>170</v>
      </c>
      <c r="D140" s="7">
        <v>224</v>
      </c>
      <c r="E140" s="7">
        <f t="shared" si="4"/>
        <v>54</v>
      </c>
      <c r="F140" s="7">
        <v>6.71</v>
      </c>
      <c r="G140" s="7">
        <f t="shared" si="5"/>
        <v>362.34</v>
      </c>
      <c r="H140" s="12"/>
      <c r="I140" s="7"/>
      <c r="J140" s="12"/>
      <c r="K140" s="7">
        <f>янв.24!H140-янв.24!G140</f>
        <v>-362.34</v>
      </c>
    </row>
    <row r="141" spans="1:11" customFormat="1" x14ac:dyDescent="0.25">
      <c r="A141" s="13"/>
      <c r="B141" s="14">
        <v>134</v>
      </c>
      <c r="C141" s="7">
        <v>2704</v>
      </c>
      <c r="D141" s="7">
        <v>3806</v>
      </c>
      <c r="E141" s="7">
        <f t="shared" si="4"/>
        <v>1102</v>
      </c>
      <c r="F141" s="7">
        <v>6.71</v>
      </c>
      <c r="G141" s="7">
        <f t="shared" si="5"/>
        <v>7394.42</v>
      </c>
      <c r="H141" s="12"/>
      <c r="I141" s="7"/>
      <c r="J141" s="12"/>
      <c r="K141" s="7">
        <f>янв.24!H141-янв.24!G141</f>
        <v>-7394.42</v>
      </c>
    </row>
    <row r="142" spans="1:11" customFormat="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6.71</v>
      </c>
      <c r="G142" s="7">
        <f t="shared" si="5"/>
        <v>0</v>
      </c>
      <c r="H142" s="12"/>
      <c r="I142" s="7"/>
      <c r="J142" s="12"/>
      <c r="K142" s="7">
        <f>янв.24!H142-янв.24!G142</f>
        <v>0</v>
      </c>
    </row>
    <row r="143" spans="1:11" customFormat="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6.71</v>
      </c>
      <c r="G143" s="7">
        <f t="shared" si="5"/>
        <v>0</v>
      </c>
      <c r="H143" s="12"/>
      <c r="I143" s="7"/>
      <c r="J143" s="12"/>
      <c r="K143" s="7">
        <f>янв.24!H143-янв.24!G143</f>
        <v>0</v>
      </c>
    </row>
    <row r="144" spans="1:11" customFormat="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6.71</v>
      </c>
      <c r="G144" s="7">
        <f t="shared" si="5"/>
        <v>0</v>
      </c>
      <c r="H144" s="12"/>
      <c r="I144" s="7"/>
      <c r="J144" s="12"/>
      <c r="K144" s="7">
        <f>янв.24!H144-янв.24!G144</f>
        <v>0</v>
      </c>
    </row>
    <row r="145" spans="1:11" customFormat="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6.71</v>
      </c>
      <c r="G145" s="7">
        <f t="shared" si="5"/>
        <v>0</v>
      </c>
      <c r="H145" s="12"/>
      <c r="I145" s="7"/>
      <c r="J145" s="12"/>
      <c r="K145" s="7">
        <f>янв.24!H145-янв.24!G145</f>
        <v>0</v>
      </c>
    </row>
    <row r="146" spans="1:11" customFormat="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6.71</v>
      </c>
      <c r="G146" s="7">
        <f t="shared" si="5"/>
        <v>0</v>
      </c>
      <c r="H146" s="12"/>
      <c r="I146" s="7"/>
      <c r="J146" s="12"/>
      <c r="K146" s="7">
        <f>янв.24!H146-янв.24!G146</f>
        <v>0</v>
      </c>
    </row>
    <row r="147" spans="1:11" customFormat="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6.71</v>
      </c>
      <c r="G147" s="7">
        <f t="shared" si="5"/>
        <v>0</v>
      </c>
      <c r="H147" s="12"/>
      <c r="I147" s="7"/>
      <c r="J147" s="12"/>
      <c r="K147" s="7">
        <f>янв.24!H147-янв.24!G147</f>
        <v>0</v>
      </c>
    </row>
    <row r="148" spans="1:11" customFormat="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6.71</v>
      </c>
      <c r="G148" s="7">
        <f t="shared" si="5"/>
        <v>0</v>
      </c>
      <c r="H148" s="12"/>
      <c r="I148" s="7"/>
      <c r="J148" s="12"/>
      <c r="K148" s="7">
        <f>янв.24!H148-янв.24!G148</f>
        <v>0</v>
      </c>
    </row>
    <row r="149" spans="1:11" customFormat="1" x14ac:dyDescent="0.25">
      <c r="A149" s="81"/>
      <c r="B149" s="1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янв.24!H149-янв.24!G149</f>
        <v>0</v>
      </c>
    </row>
    <row r="150" spans="1:11" customFormat="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6.71</v>
      </c>
      <c r="G150" s="7">
        <f t="shared" si="5"/>
        <v>0</v>
      </c>
      <c r="H150" s="12"/>
      <c r="I150" s="7"/>
      <c r="J150" s="12"/>
      <c r="K150" s="7">
        <f>янв.24!H150-янв.24!G150</f>
        <v>0</v>
      </c>
    </row>
    <row r="151" spans="1:11" customFormat="1" x14ac:dyDescent="0.25">
      <c r="A151" s="13"/>
      <c r="B151" s="14">
        <v>143</v>
      </c>
      <c r="C151" s="7">
        <v>502</v>
      </c>
      <c r="D151" s="7">
        <v>502</v>
      </c>
      <c r="E151" s="7">
        <f t="shared" si="4"/>
        <v>0</v>
      </c>
      <c r="F151" s="7">
        <v>6.71</v>
      </c>
      <c r="G151" s="7">
        <f t="shared" si="5"/>
        <v>0</v>
      </c>
      <c r="H151" s="12"/>
      <c r="I151" s="7"/>
      <c r="J151" s="12"/>
      <c r="K151" s="7">
        <f>янв.24!H151-янв.24!G151</f>
        <v>0</v>
      </c>
    </row>
    <row r="152" spans="1:11" customFormat="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6.71</v>
      </c>
      <c r="G152" s="7">
        <f t="shared" si="5"/>
        <v>0</v>
      </c>
      <c r="H152" s="12"/>
      <c r="I152" s="7"/>
      <c r="J152" s="12"/>
      <c r="K152" s="7">
        <f>янв.24!H152-янв.24!G152</f>
        <v>0</v>
      </c>
    </row>
    <row r="153" spans="1:11" customFormat="1" x14ac:dyDescent="0.25">
      <c r="A153" s="37"/>
      <c r="B153" s="14">
        <v>145</v>
      </c>
      <c r="C153" s="7"/>
      <c r="D153" s="7"/>
      <c r="E153" s="7">
        <f t="shared" si="4"/>
        <v>0</v>
      </c>
      <c r="F153" s="7">
        <v>6.71</v>
      </c>
      <c r="G153" s="7">
        <f t="shared" si="5"/>
        <v>0</v>
      </c>
      <c r="H153" s="12"/>
      <c r="I153" s="7"/>
      <c r="J153" s="12"/>
      <c r="K153" s="7">
        <f>янв.24!H153-янв.24!G153</f>
        <v>0</v>
      </c>
    </row>
    <row r="154" spans="1:11" customFormat="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9"/>
      <c r="K154" s="7">
        <f>янв.24!H154-янв.24!G154</f>
        <v>0</v>
      </c>
    </row>
    <row r="155" spans="1:11" customFormat="1" x14ac:dyDescent="0.25">
      <c r="A155" s="13"/>
      <c r="B155" s="14">
        <v>147</v>
      </c>
      <c r="C155" s="7">
        <v>31900</v>
      </c>
      <c r="D155" s="7">
        <v>31950</v>
      </c>
      <c r="E155" s="7">
        <f>SUM(D155-C155)</f>
        <v>50</v>
      </c>
      <c r="F155" s="7">
        <v>6.71</v>
      </c>
      <c r="G155" s="7">
        <f t="shared" si="5"/>
        <v>335.5</v>
      </c>
      <c r="H155" s="12">
        <v>25000</v>
      </c>
      <c r="I155" s="7">
        <v>922101</v>
      </c>
      <c r="J155" s="9">
        <v>45317</v>
      </c>
      <c r="K155" s="7">
        <f>янв.24!H155-янв.24!G155</f>
        <v>24664.5</v>
      </c>
    </row>
    <row r="156" spans="1:11" customFormat="1" x14ac:dyDescent="0.25">
      <c r="A156" s="13"/>
      <c r="B156" s="14">
        <v>148</v>
      </c>
      <c r="C156" s="7">
        <v>5</v>
      </c>
      <c r="D156" s="7">
        <v>5</v>
      </c>
      <c r="E156" s="7">
        <f t="shared" si="4"/>
        <v>0</v>
      </c>
      <c r="F156" s="7">
        <v>6.71</v>
      </c>
      <c r="G156" s="7">
        <f t="shared" si="5"/>
        <v>0</v>
      </c>
      <c r="H156" s="12"/>
      <c r="I156" s="7"/>
      <c r="J156" s="12"/>
      <c r="K156" s="7">
        <f>янв.24!H156-янв.24!G156</f>
        <v>0</v>
      </c>
    </row>
    <row r="157" spans="1:11" customFormat="1" x14ac:dyDescent="0.25">
      <c r="A157" s="13"/>
      <c r="B157" s="14">
        <v>149</v>
      </c>
      <c r="C157" s="7">
        <v>4318</v>
      </c>
      <c r="D157" s="7">
        <v>4318</v>
      </c>
      <c r="E157" s="7">
        <f t="shared" si="4"/>
        <v>0</v>
      </c>
      <c r="F157" s="7">
        <v>6.71</v>
      </c>
      <c r="G157" s="7">
        <f t="shared" si="5"/>
        <v>0</v>
      </c>
      <c r="H157" s="12"/>
      <c r="I157" s="7"/>
      <c r="J157" s="12"/>
      <c r="K157" s="7">
        <f>янв.24!H157-янв.24!G157</f>
        <v>0</v>
      </c>
    </row>
    <row r="158" spans="1:11" customFormat="1" x14ac:dyDescent="0.25">
      <c r="A158" s="13"/>
      <c r="B158" s="14">
        <v>150</v>
      </c>
      <c r="C158" s="7">
        <v>51390</v>
      </c>
      <c r="D158" s="7">
        <v>55558</v>
      </c>
      <c r="E158" s="7">
        <f t="shared" si="4"/>
        <v>4168</v>
      </c>
      <c r="F158" s="7">
        <v>6.71</v>
      </c>
      <c r="G158" s="7">
        <f t="shared" si="5"/>
        <v>27967.279999999999</v>
      </c>
      <c r="H158" s="12"/>
      <c r="I158" s="7"/>
      <c r="J158" s="9"/>
      <c r="K158" s="7">
        <f>янв.24!H158-янв.24!G158</f>
        <v>-27967.279999999999</v>
      </c>
    </row>
    <row r="159" spans="1:11" customFormat="1" x14ac:dyDescent="0.25">
      <c r="A159" s="13"/>
      <c r="B159" s="16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янв.24!H159-янв.24!G159</f>
        <v>0</v>
      </c>
    </row>
    <row r="160" spans="1:11" customFormat="1" x14ac:dyDescent="0.25">
      <c r="A160" s="13"/>
      <c r="B160" s="16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янв.24!H160-янв.24!G160</f>
        <v>0</v>
      </c>
    </row>
    <row r="161" spans="1:11" customFormat="1" x14ac:dyDescent="0.25">
      <c r="A161" s="13"/>
      <c r="B161" s="16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янв.24!H161-янв.24!G161</f>
        <v>0</v>
      </c>
    </row>
    <row r="162" spans="1:11" customFormat="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6.71</v>
      </c>
      <c r="G162" s="7">
        <f t="shared" si="5"/>
        <v>0</v>
      </c>
      <c r="H162" s="12"/>
      <c r="I162" s="7"/>
      <c r="J162" s="12"/>
      <c r="K162" s="7">
        <f>янв.24!H162-янв.24!G162</f>
        <v>0</v>
      </c>
    </row>
    <row r="163" spans="1:11" customFormat="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6.71</v>
      </c>
      <c r="G163" s="7">
        <f t="shared" si="5"/>
        <v>0</v>
      </c>
      <c r="H163" s="12"/>
      <c r="I163" s="7"/>
      <c r="J163" s="12"/>
      <c r="K163" s="7">
        <f>янв.24!H163-янв.24!G163</f>
        <v>0</v>
      </c>
    </row>
    <row r="164" spans="1:11" customFormat="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6.71</v>
      </c>
      <c r="G164" s="7">
        <f t="shared" si="5"/>
        <v>0</v>
      </c>
      <c r="H164" s="12"/>
      <c r="I164" s="7"/>
      <c r="J164" s="12"/>
      <c r="K164" s="7">
        <f>янв.24!H164-янв.24!G164</f>
        <v>0</v>
      </c>
    </row>
    <row r="165" spans="1:11" customFormat="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6.71</v>
      </c>
      <c r="G165" s="7">
        <f t="shared" si="5"/>
        <v>0</v>
      </c>
      <c r="H165" s="12"/>
      <c r="I165" s="7"/>
      <c r="J165" s="12"/>
      <c r="K165" s="7">
        <f>янв.24!H165-янв.24!G165</f>
        <v>0</v>
      </c>
    </row>
    <row r="166" spans="1:11" customFormat="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6.71</v>
      </c>
      <c r="G166" s="7">
        <f t="shared" si="5"/>
        <v>0</v>
      </c>
      <c r="H166" s="12"/>
      <c r="I166" s="7"/>
      <c r="J166" s="12"/>
      <c r="K166" s="7">
        <f>янв.24!H166-янв.24!G166</f>
        <v>0</v>
      </c>
    </row>
    <row r="167" spans="1:11" customFormat="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6.71</v>
      </c>
      <c r="G167" s="7">
        <f t="shared" si="5"/>
        <v>0</v>
      </c>
      <c r="H167" s="12"/>
      <c r="I167" s="7"/>
      <c r="J167" s="12"/>
      <c r="K167" s="7">
        <f>янв.24!H167-янв.24!G167</f>
        <v>0</v>
      </c>
    </row>
    <row r="168" spans="1:11" customFormat="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6.71</v>
      </c>
      <c r="G168" s="7">
        <f t="shared" si="5"/>
        <v>0</v>
      </c>
      <c r="H168" s="12"/>
      <c r="I168" s="7"/>
      <c r="J168" s="12"/>
      <c r="K168" s="7">
        <f>янв.24!H168-янв.24!G168</f>
        <v>0</v>
      </c>
    </row>
    <row r="169" spans="1:11" customFormat="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6.71</v>
      </c>
      <c r="G169" s="7">
        <f t="shared" si="5"/>
        <v>0</v>
      </c>
      <c r="H169" s="12"/>
      <c r="I169" s="7"/>
      <c r="J169" s="12"/>
      <c r="K169" s="7">
        <f>янв.24!H169-янв.24!G169</f>
        <v>0</v>
      </c>
    </row>
    <row r="170" spans="1:11" customFormat="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6.71</v>
      </c>
      <c r="G170" s="7">
        <f t="shared" si="5"/>
        <v>0</v>
      </c>
      <c r="H170" s="12"/>
      <c r="I170" s="7"/>
      <c r="J170" s="12"/>
      <c r="K170" s="7">
        <f>янв.24!H170-янв.24!G170</f>
        <v>0</v>
      </c>
    </row>
    <row r="171" spans="1:11" customFormat="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6.71</v>
      </c>
      <c r="G171" s="7">
        <f t="shared" si="5"/>
        <v>0</v>
      </c>
      <c r="H171" s="12"/>
      <c r="I171" s="7"/>
      <c r="J171" s="12"/>
      <c r="K171" s="7">
        <f>янв.24!H171-янв.24!G171</f>
        <v>0</v>
      </c>
    </row>
    <row r="172" spans="1:11" customFormat="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6.71</v>
      </c>
      <c r="G172" s="7">
        <f t="shared" si="5"/>
        <v>0</v>
      </c>
      <c r="H172" s="12"/>
      <c r="I172" s="7"/>
      <c r="J172" s="12"/>
      <c r="K172" s="7">
        <f>янв.24!H172-янв.24!G172</f>
        <v>0</v>
      </c>
    </row>
    <row r="173" spans="1:11" customFormat="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6.71</v>
      </c>
      <c r="G173" s="7">
        <f t="shared" si="5"/>
        <v>0</v>
      </c>
      <c r="H173" s="12"/>
      <c r="I173" s="7"/>
      <c r="J173" s="12"/>
      <c r="K173" s="7">
        <f>янв.24!H173-янв.24!G173</f>
        <v>0</v>
      </c>
    </row>
    <row r="174" spans="1:11" customFormat="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6.71</v>
      </c>
      <c r="G174" s="7">
        <f t="shared" si="5"/>
        <v>0</v>
      </c>
      <c r="H174" s="12"/>
      <c r="I174" s="7"/>
      <c r="J174" s="12"/>
      <c r="K174" s="7">
        <f>янв.24!H174-янв.24!G174</f>
        <v>0</v>
      </c>
    </row>
    <row r="175" spans="1:11" customFormat="1" x14ac:dyDescent="0.25">
      <c r="A175" s="77"/>
      <c r="B175" s="14" t="s">
        <v>175</v>
      </c>
      <c r="C175" s="7"/>
      <c r="D175" s="7"/>
      <c r="E175" s="7">
        <f t="shared" si="4"/>
        <v>0</v>
      </c>
      <c r="F175" s="7"/>
      <c r="G175" s="7"/>
      <c r="H175" s="76"/>
      <c r="I175" s="7"/>
      <c r="J175" s="76"/>
      <c r="K175" s="7">
        <f>янв.24!H175-янв.24!G175</f>
        <v>0</v>
      </c>
    </row>
    <row r="176" spans="1:11" customFormat="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6.71</v>
      </c>
      <c r="G176" s="7">
        <f t="shared" si="5"/>
        <v>0</v>
      </c>
      <c r="H176" s="12"/>
      <c r="I176" s="7"/>
      <c r="J176" s="12"/>
      <c r="K176" s="7">
        <f>янв.24!H176-янв.24!G176</f>
        <v>0</v>
      </c>
    </row>
    <row r="177" spans="1:11" customFormat="1" x14ac:dyDescent="0.25">
      <c r="A177" s="13"/>
      <c r="B177" s="14" t="s">
        <v>178</v>
      </c>
      <c r="C177" s="7">
        <v>9455</v>
      </c>
      <c r="D177" s="7">
        <v>9456</v>
      </c>
      <c r="E177" s="7">
        <f t="shared" si="4"/>
        <v>1</v>
      </c>
      <c r="F177" s="7">
        <v>6.71</v>
      </c>
      <c r="G177" s="7">
        <f t="shared" si="5"/>
        <v>6.71</v>
      </c>
      <c r="H177" s="12"/>
      <c r="I177" s="7"/>
      <c r="J177" s="12"/>
      <c r="K177" s="7">
        <f>янв.24!H177-янв.24!G177</f>
        <v>-6.71</v>
      </c>
    </row>
    <row r="178" spans="1:11" customFormat="1" x14ac:dyDescent="0.25">
      <c r="A178" s="77"/>
      <c r="B178" s="14" t="s">
        <v>179</v>
      </c>
      <c r="C178" s="7"/>
      <c r="D178" s="7"/>
      <c r="E178" s="7">
        <f t="shared" si="4"/>
        <v>0</v>
      </c>
      <c r="F178" s="7"/>
      <c r="G178" s="7"/>
      <c r="H178" s="76"/>
      <c r="I178" s="7"/>
      <c r="J178" s="76"/>
      <c r="K178" s="7">
        <f>янв.24!H178-янв.24!G178</f>
        <v>0</v>
      </c>
    </row>
    <row r="179" spans="1:11" customFormat="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6.71</v>
      </c>
      <c r="G179" s="7">
        <f t="shared" si="5"/>
        <v>0</v>
      </c>
      <c r="H179" s="12"/>
      <c r="I179" s="7"/>
      <c r="J179" s="12"/>
      <c r="K179" s="7">
        <f>янв.24!H179-янв.24!G179</f>
        <v>0</v>
      </c>
    </row>
    <row r="180" spans="1:11" customFormat="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6.71</v>
      </c>
      <c r="G180" s="7">
        <f t="shared" si="5"/>
        <v>0</v>
      </c>
      <c r="H180" s="12"/>
      <c r="I180" s="7"/>
      <c r="J180" s="12"/>
      <c r="K180" s="7">
        <f>янв.24!H180-янв.24!G180</f>
        <v>0</v>
      </c>
    </row>
    <row r="181" spans="1:11" customFormat="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6.71</v>
      </c>
      <c r="G181" s="7">
        <f t="shared" si="5"/>
        <v>0</v>
      </c>
      <c r="H181" s="12"/>
      <c r="I181" s="7"/>
      <c r="J181" s="12"/>
      <c r="K181" s="7">
        <f>янв.24!H181-янв.24!G181</f>
        <v>0</v>
      </c>
    </row>
    <row r="182" spans="1:11" customFormat="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6.71</v>
      </c>
      <c r="G182" s="7">
        <f t="shared" si="5"/>
        <v>0</v>
      </c>
      <c r="H182" s="12"/>
      <c r="I182" s="7"/>
      <c r="J182" s="12"/>
      <c r="K182" s="7">
        <f>янв.24!H182-янв.24!G182</f>
        <v>0</v>
      </c>
    </row>
    <row r="183" spans="1:11" customFormat="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6.71</v>
      </c>
      <c r="G183" s="7">
        <f t="shared" si="5"/>
        <v>0</v>
      </c>
      <c r="H183" s="12"/>
      <c r="I183" s="7"/>
      <c r="J183" s="12"/>
      <c r="K183" s="7">
        <f>янв.24!H183-янв.24!G183</f>
        <v>0</v>
      </c>
    </row>
    <row r="184" spans="1:11" customFormat="1" x14ac:dyDescent="0.25">
      <c r="A184" s="13"/>
      <c r="B184" s="14">
        <v>174</v>
      </c>
      <c r="C184" s="7">
        <v>2777</v>
      </c>
      <c r="D184" s="7">
        <v>2777</v>
      </c>
      <c r="E184" s="7">
        <f t="shared" si="4"/>
        <v>0</v>
      </c>
      <c r="F184" s="7">
        <v>6.71</v>
      </c>
      <c r="G184" s="7">
        <f t="shared" si="5"/>
        <v>0</v>
      </c>
      <c r="H184" s="12"/>
      <c r="I184" s="7"/>
      <c r="J184" s="12"/>
      <c r="K184" s="7">
        <f>янв.24!H184-янв.24!G184</f>
        <v>0</v>
      </c>
    </row>
    <row r="185" spans="1:11" customFormat="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6.71</v>
      </c>
      <c r="G185" s="7">
        <f t="shared" si="5"/>
        <v>0</v>
      </c>
      <c r="H185" s="12"/>
      <c r="I185" s="7"/>
      <c r="J185" s="12"/>
      <c r="K185" s="7">
        <f>янв.24!H185-янв.24!G185</f>
        <v>0</v>
      </c>
    </row>
    <row r="186" spans="1:11" customFormat="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6.71</v>
      </c>
      <c r="G186" s="7">
        <f t="shared" si="5"/>
        <v>0</v>
      </c>
      <c r="H186" s="12"/>
      <c r="I186" s="7"/>
      <c r="J186" s="12"/>
      <c r="K186" s="7">
        <f>янв.24!H186-янв.24!G186</f>
        <v>0</v>
      </c>
    </row>
    <row r="187" spans="1:11" customFormat="1" x14ac:dyDescent="0.25">
      <c r="A187" s="13"/>
      <c r="B187" s="14">
        <v>177</v>
      </c>
      <c r="C187" s="7">
        <v>7</v>
      </c>
      <c r="D187" s="7">
        <v>7</v>
      </c>
      <c r="E187" s="7">
        <f t="shared" si="4"/>
        <v>0</v>
      </c>
      <c r="F187" s="7">
        <v>6.71</v>
      </c>
      <c r="G187" s="7">
        <f t="shared" si="5"/>
        <v>0</v>
      </c>
      <c r="H187" s="12"/>
      <c r="I187" s="7"/>
      <c r="J187" s="12"/>
      <c r="K187" s="7">
        <f>янв.24!H187-янв.24!G187</f>
        <v>0</v>
      </c>
    </row>
    <row r="188" spans="1:11" customFormat="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6.71</v>
      </c>
      <c r="G188" s="7">
        <f t="shared" si="5"/>
        <v>0</v>
      </c>
      <c r="H188" s="12"/>
      <c r="I188" s="7"/>
      <c r="J188" s="12"/>
      <c r="K188" s="7">
        <f>янв.24!H188-янв.24!G188</f>
        <v>0</v>
      </c>
    </row>
    <row r="189" spans="1:11" customFormat="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6.71</v>
      </c>
      <c r="G189" s="7">
        <f t="shared" si="5"/>
        <v>0</v>
      </c>
      <c r="H189" s="12"/>
      <c r="I189" s="7"/>
      <c r="J189" s="12"/>
      <c r="K189" s="7">
        <f>янв.24!H189-янв.24!G189</f>
        <v>0</v>
      </c>
    </row>
    <row r="190" spans="1:11" customFormat="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6.71</v>
      </c>
      <c r="G190" s="7">
        <f t="shared" si="5"/>
        <v>0</v>
      </c>
      <c r="H190" s="12"/>
      <c r="I190" s="7"/>
      <c r="J190" s="12"/>
      <c r="K190" s="7">
        <f>янв.24!H190-янв.24!G190</f>
        <v>0</v>
      </c>
    </row>
    <row r="191" spans="1:11" customFormat="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6.71</v>
      </c>
      <c r="G191" s="7">
        <f t="shared" si="5"/>
        <v>0</v>
      </c>
      <c r="H191" s="12"/>
      <c r="I191" s="7"/>
      <c r="J191" s="12"/>
      <c r="K191" s="7">
        <f>янв.24!H191-янв.24!G191</f>
        <v>0</v>
      </c>
    </row>
    <row r="192" spans="1:11" customFormat="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6.71</v>
      </c>
      <c r="G192" s="7">
        <f t="shared" si="5"/>
        <v>0</v>
      </c>
      <c r="H192" s="12"/>
      <c r="I192" s="7"/>
      <c r="J192" s="12"/>
      <c r="K192" s="7">
        <f>янв.24!H192-янв.24!G192</f>
        <v>0</v>
      </c>
    </row>
    <row r="193" spans="1:11" customFormat="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6.71</v>
      </c>
      <c r="G193" s="7">
        <f t="shared" si="5"/>
        <v>0</v>
      </c>
      <c r="H193" s="12"/>
      <c r="I193" s="7"/>
      <c r="J193" s="12"/>
      <c r="K193" s="7">
        <f>янв.24!H193-янв.24!G193</f>
        <v>0</v>
      </c>
    </row>
    <row r="194" spans="1:11" customFormat="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6.71</v>
      </c>
      <c r="G194" s="7">
        <f t="shared" si="5"/>
        <v>0</v>
      </c>
      <c r="H194" s="12"/>
      <c r="I194" s="7"/>
      <c r="J194" s="12"/>
      <c r="K194" s="7">
        <f>янв.24!H194-янв.24!G194</f>
        <v>0</v>
      </c>
    </row>
    <row r="195" spans="1:11" customFormat="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6.71</v>
      </c>
      <c r="G195" s="7">
        <f t="shared" si="5"/>
        <v>0</v>
      </c>
      <c r="H195" s="12"/>
      <c r="I195" s="7"/>
      <c r="J195" s="12"/>
      <c r="K195" s="7">
        <f>янв.24!H195-янв.24!G195</f>
        <v>0</v>
      </c>
    </row>
    <row r="196" spans="1:11" customFormat="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6.71</v>
      </c>
      <c r="G196" s="7">
        <f t="shared" si="5"/>
        <v>0</v>
      </c>
      <c r="H196" s="12"/>
      <c r="I196" s="7"/>
      <c r="J196" s="12"/>
      <c r="K196" s="7">
        <f>янв.24!H196-янв.24!G196</f>
        <v>0</v>
      </c>
    </row>
    <row r="197" spans="1:11" customFormat="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6.71</v>
      </c>
      <c r="G197" s="7">
        <f t="shared" si="5"/>
        <v>0</v>
      </c>
      <c r="H197" s="12"/>
      <c r="I197" s="7"/>
      <c r="J197" s="12"/>
      <c r="K197" s="7">
        <f>янв.24!H197-янв.24!G197</f>
        <v>0</v>
      </c>
    </row>
    <row r="198" spans="1:11" customFormat="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6.71</v>
      </c>
      <c r="G198" s="7">
        <f t="shared" si="5"/>
        <v>0</v>
      </c>
      <c r="H198" s="12"/>
      <c r="I198" s="7"/>
      <c r="J198" s="12"/>
      <c r="K198" s="7">
        <f>янв.24!H198-янв.24!G198</f>
        <v>0</v>
      </c>
    </row>
    <row r="199" spans="1:11" customFormat="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6.71</v>
      </c>
      <c r="G199" s="7">
        <f t="shared" si="5"/>
        <v>0</v>
      </c>
      <c r="H199" s="12"/>
      <c r="I199" s="7"/>
      <c r="J199" s="12"/>
      <c r="K199" s="7">
        <f>янв.24!H199-янв.24!G199</f>
        <v>0</v>
      </c>
    </row>
    <row r="200" spans="1:11" customFormat="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6.71</v>
      </c>
      <c r="G200" s="7">
        <f t="shared" si="5"/>
        <v>0</v>
      </c>
      <c r="H200" s="12"/>
      <c r="I200" s="7"/>
      <c r="J200" s="12"/>
      <c r="K200" s="7">
        <f>янв.24!H200-янв.24!G200</f>
        <v>0</v>
      </c>
    </row>
    <row r="201" spans="1:11" customFormat="1" x14ac:dyDescent="0.25">
      <c r="A201" s="13"/>
      <c r="B201" s="14">
        <v>191</v>
      </c>
      <c r="C201" s="7"/>
      <c r="D201" s="7"/>
      <c r="E201" s="7">
        <f t="shared" si="4"/>
        <v>0</v>
      </c>
      <c r="F201" s="7">
        <v>6.71</v>
      </c>
      <c r="G201" s="7">
        <f t="shared" si="5"/>
        <v>0</v>
      </c>
      <c r="H201" s="12"/>
      <c r="I201" s="7"/>
      <c r="J201" s="12"/>
      <c r="K201" s="7">
        <f>янв.24!H201-янв.24!G201</f>
        <v>0</v>
      </c>
    </row>
    <row r="202" spans="1:11" customFormat="1" x14ac:dyDescent="0.25">
      <c r="A202" s="13"/>
      <c r="B202" s="14">
        <v>192</v>
      </c>
      <c r="C202" s="7"/>
      <c r="D202" s="7"/>
      <c r="E202" s="7">
        <f t="shared" si="4"/>
        <v>0</v>
      </c>
      <c r="F202" s="7">
        <v>6.71</v>
      </c>
      <c r="G202" s="7">
        <f t="shared" si="5"/>
        <v>0</v>
      </c>
      <c r="H202" s="12"/>
      <c r="I202" s="7"/>
      <c r="J202" s="12"/>
      <c r="K202" s="7">
        <f>янв.24!H202-янв.24!G202</f>
        <v>0</v>
      </c>
    </row>
    <row r="203" spans="1:11" customFormat="1" x14ac:dyDescent="0.25">
      <c r="A203" s="13"/>
      <c r="B203" s="14">
        <v>193</v>
      </c>
      <c r="C203" s="7"/>
      <c r="D203" s="7"/>
      <c r="E203" s="7">
        <f t="shared" ref="E203:E266" si="6">SUM(D203-C203)</f>
        <v>0</v>
      </c>
      <c r="F203" s="7">
        <v>6.71</v>
      </c>
      <c r="G203" s="7">
        <f t="shared" ref="G203:G266" si="7">SUM(E203*F203)</f>
        <v>0</v>
      </c>
      <c r="H203" s="12"/>
      <c r="I203" s="7"/>
      <c r="J203" s="12"/>
      <c r="K203" s="7">
        <f>янв.24!H203-янв.24!G203</f>
        <v>0</v>
      </c>
    </row>
    <row r="204" spans="1:11" customFormat="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6.71</v>
      </c>
      <c r="G204" s="7">
        <f t="shared" si="7"/>
        <v>0</v>
      </c>
      <c r="H204" s="12"/>
      <c r="I204" s="7"/>
      <c r="J204" s="12"/>
      <c r="K204" s="7">
        <f>янв.24!H204-янв.24!G204</f>
        <v>0</v>
      </c>
    </row>
    <row r="205" spans="1:11" customFormat="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6.71</v>
      </c>
      <c r="G205" s="7">
        <f t="shared" si="7"/>
        <v>0</v>
      </c>
      <c r="H205" s="12"/>
      <c r="I205" s="7"/>
      <c r="J205" s="12"/>
      <c r="K205" s="7">
        <f>янв.24!H205-янв.24!G205</f>
        <v>0</v>
      </c>
    </row>
    <row r="206" spans="1:11" customFormat="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6.71</v>
      </c>
      <c r="G206" s="7">
        <f t="shared" si="7"/>
        <v>0</v>
      </c>
      <c r="H206" s="12"/>
      <c r="I206" s="7"/>
      <c r="J206" s="12"/>
      <c r="K206" s="7">
        <f>янв.24!H206-янв.24!G206</f>
        <v>0</v>
      </c>
    </row>
    <row r="207" spans="1:11" customFormat="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6.71</v>
      </c>
      <c r="G207" s="7">
        <f t="shared" si="7"/>
        <v>0</v>
      </c>
      <c r="H207" s="12"/>
      <c r="I207" s="7"/>
      <c r="J207" s="12"/>
      <c r="K207" s="7">
        <f>янв.24!H207-янв.24!G207</f>
        <v>0</v>
      </c>
    </row>
    <row r="208" spans="1:11" customFormat="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6.71</v>
      </c>
      <c r="G208" s="7">
        <f t="shared" si="7"/>
        <v>0</v>
      </c>
      <c r="H208" s="12"/>
      <c r="I208" s="7"/>
      <c r="J208" s="12"/>
      <c r="K208" s="7">
        <f>янв.24!H208-янв.24!G208</f>
        <v>0</v>
      </c>
    </row>
    <row r="209" spans="1:11" customFormat="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6.71</v>
      </c>
      <c r="G209" s="7">
        <f t="shared" si="7"/>
        <v>0</v>
      </c>
      <c r="H209" s="12"/>
      <c r="I209" s="7"/>
      <c r="J209" s="12"/>
      <c r="K209" s="7">
        <f>янв.24!H209-янв.24!G209</f>
        <v>0</v>
      </c>
    </row>
    <row r="210" spans="1:11" customFormat="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6.71</v>
      </c>
      <c r="G210" s="7">
        <f t="shared" si="7"/>
        <v>0</v>
      </c>
      <c r="H210" s="12"/>
      <c r="I210" s="7"/>
      <c r="J210" s="12"/>
      <c r="K210" s="7">
        <f>янв.24!H210-янв.24!G210</f>
        <v>0</v>
      </c>
    </row>
    <row r="211" spans="1:11" customFormat="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6.71</v>
      </c>
      <c r="G211" s="7">
        <f t="shared" si="7"/>
        <v>0</v>
      </c>
      <c r="H211" s="12"/>
      <c r="I211" s="7"/>
      <c r="J211" s="12"/>
      <c r="K211" s="7">
        <f>янв.24!H211-янв.24!G211</f>
        <v>0</v>
      </c>
    </row>
    <row r="212" spans="1:11" customFormat="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6.71</v>
      </c>
      <c r="G212" s="7">
        <f t="shared" si="7"/>
        <v>0</v>
      </c>
      <c r="H212" s="12"/>
      <c r="I212" s="7"/>
      <c r="J212" s="12"/>
      <c r="K212" s="7">
        <f>янв.24!H212-янв.24!G212</f>
        <v>0</v>
      </c>
    </row>
    <row r="213" spans="1:11" customFormat="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6.71</v>
      </c>
      <c r="G213" s="7">
        <f t="shared" si="7"/>
        <v>0</v>
      </c>
      <c r="H213" s="12"/>
      <c r="I213" s="7"/>
      <c r="J213" s="12"/>
      <c r="K213" s="7">
        <f>янв.24!H213-янв.24!G213</f>
        <v>0</v>
      </c>
    </row>
    <row r="214" spans="1:11" customFormat="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6.71</v>
      </c>
      <c r="G214" s="7">
        <f t="shared" si="7"/>
        <v>0</v>
      </c>
      <c r="H214" s="12"/>
      <c r="I214" s="7"/>
      <c r="J214" s="12"/>
      <c r="K214" s="7">
        <f>янв.24!H214-янв.24!G214</f>
        <v>0</v>
      </c>
    </row>
    <row r="215" spans="1:11" customFormat="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6.71</v>
      </c>
      <c r="G215" s="7">
        <f t="shared" si="7"/>
        <v>0</v>
      </c>
      <c r="H215" s="12"/>
      <c r="I215" s="7"/>
      <c r="J215" s="12"/>
      <c r="K215" s="7">
        <f>янв.24!H215-янв.24!G215</f>
        <v>0</v>
      </c>
    </row>
    <row r="216" spans="1:11" customFormat="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6.71</v>
      </c>
      <c r="G216" s="7">
        <f t="shared" si="7"/>
        <v>0</v>
      </c>
      <c r="H216" s="12"/>
      <c r="I216" s="7"/>
      <c r="J216" s="12"/>
      <c r="K216" s="7">
        <f>янв.24!H216-янв.24!G216</f>
        <v>0</v>
      </c>
    </row>
    <row r="217" spans="1:11" customFormat="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6.71</v>
      </c>
      <c r="G217" s="7">
        <f t="shared" si="7"/>
        <v>0</v>
      </c>
      <c r="H217" s="12"/>
      <c r="I217" s="7"/>
      <c r="J217" s="12"/>
      <c r="K217" s="7">
        <f>янв.24!H217-янв.24!G217</f>
        <v>0</v>
      </c>
    </row>
    <row r="218" spans="1:11" customFormat="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6.71</v>
      </c>
      <c r="G218" s="7">
        <f t="shared" si="7"/>
        <v>0</v>
      </c>
      <c r="H218" s="12"/>
      <c r="I218" s="7"/>
      <c r="J218" s="12"/>
      <c r="K218" s="7">
        <f>янв.24!H218-янв.24!G218</f>
        <v>0</v>
      </c>
    </row>
    <row r="219" spans="1:11" customFormat="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6.71</v>
      </c>
      <c r="G219" s="7">
        <f t="shared" si="7"/>
        <v>0</v>
      </c>
      <c r="H219" s="12"/>
      <c r="I219" s="7"/>
      <c r="J219" s="12"/>
      <c r="K219" s="7">
        <f>янв.24!H219-янв.24!G219</f>
        <v>0</v>
      </c>
    </row>
    <row r="220" spans="1:11" customFormat="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6.71</v>
      </c>
      <c r="G220" s="7">
        <f t="shared" si="7"/>
        <v>0</v>
      </c>
      <c r="H220" s="12"/>
      <c r="I220" s="7"/>
      <c r="J220" s="12"/>
      <c r="K220" s="7">
        <f>янв.24!H220-янв.24!G220</f>
        <v>0</v>
      </c>
    </row>
    <row r="221" spans="1:11" customFormat="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6.71</v>
      </c>
      <c r="G221" s="7">
        <f t="shared" si="7"/>
        <v>0</v>
      </c>
      <c r="H221" s="12"/>
      <c r="I221" s="7"/>
      <c r="J221" s="12"/>
      <c r="K221" s="7">
        <f>янв.24!H221-янв.24!G221</f>
        <v>0</v>
      </c>
    </row>
    <row r="222" spans="1:11" customFormat="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6.71</v>
      </c>
      <c r="G222" s="7">
        <f t="shared" si="7"/>
        <v>0</v>
      </c>
      <c r="H222" s="12"/>
      <c r="I222" s="7"/>
      <c r="J222" s="12"/>
      <c r="K222" s="7">
        <f>янв.24!H222-янв.24!G222</f>
        <v>0</v>
      </c>
    </row>
    <row r="223" spans="1:11" customFormat="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6.71</v>
      </c>
      <c r="G223" s="7">
        <f t="shared" si="7"/>
        <v>0</v>
      </c>
      <c r="H223" s="12"/>
      <c r="I223" s="7"/>
      <c r="J223" s="12"/>
      <c r="K223" s="7">
        <f>янв.24!H223-янв.24!G223</f>
        <v>0</v>
      </c>
    </row>
    <row r="224" spans="1:11" customFormat="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6.71</v>
      </c>
      <c r="G224" s="7">
        <f t="shared" si="7"/>
        <v>0</v>
      </c>
      <c r="H224" s="12"/>
      <c r="I224" s="7"/>
      <c r="J224" s="12"/>
      <c r="K224" s="7">
        <f>янв.24!H224-янв.24!G224</f>
        <v>0</v>
      </c>
    </row>
    <row r="225" spans="1:11" customFormat="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6.71</v>
      </c>
      <c r="G225" s="7">
        <f t="shared" si="7"/>
        <v>0</v>
      </c>
      <c r="H225" s="12"/>
      <c r="I225" s="7"/>
      <c r="J225" s="12"/>
      <c r="K225" s="7">
        <f>янв.24!H225-янв.24!G225</f>
        <v>0</v>
      </c>
    </row>
    <row r="226" spans="1:11" customFormat="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6.71</v>
      </c>
      <c r="G226" s="7">
        <f t="shared" si="7"/>
        <v>0</v>
      </c>
      <c r="H226" s="12"/>
      <c r="I226" s="7"/>
      <c r="J226" s="12"/>
      <c r="K226" s="7">
        <f>янв.24!H226-янв.24!G226</f>
        <v>0</v>
      </c>
    </row>
    <row r="227" spans="1:11" customFormat="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6.71</v>
      </c>
      <c r="G227" s="7">
        <f t="shared" si="7"/>
        <v>0</v>
      </c>
      <c r="H227" s="12"/>
      <c r="I227" s="7"/>
      <c r="J227" s="12"/>
      <c r="K227" s="7">
        <f>янв.24!H227-янв.24!G227</f>
        <v>0</v>
      </c>
    </row>
    <row r="228" spans="1:11" customFormat="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6.71</v>
      </c>
      <c r="G228" s="7">
        <f t="shared" si="7"/>
        <v>0</v>
      </c>
      <c r="H228" s="12"/>
      <c r="I228" s="7"/>
      <c r="J228" s="12"/>
      <c r="K228" s="7">
        <f>янв.24!H228-янв.24!G228</f>
        <v>0</v>
      </c>
    </row>
    <row r="229" spans="1:11" customFormat="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6.71</v>
      </c>
      <c r="G229" s="7">
        <f t="shared" si="7"/>
        <v>0</v>
      </c>
      <c r="H229" s="12"/>
      <c r="I229" s="7"/>
      <c r="J229" s="12"/>
      <c r="K229" s="7">
        <f>янв.24!H229-янв.24!G229</f>
        <v>0</v>
      </c>
    </row>
    <row r="230" spans="1:11" customFormat="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6.71</v>
      </c>
      <c r="G230" s="7">
        <f t="shared" si="7"/>
        <v>0</v>
      </c>
      <c r="H230" s="12"/>
      <c r="I230" s="7"/>
      <c r="J230" s="12"/>
      <c r="K230" s="7">
        <f>янв.24!H230-янв.24!G230</f>
        <v>0</v>
      </c>
    </row>
    <row r="231" spans="1:11" customFormat="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6.71</v>
      </c>
      <c r="G231" s="7">
        <f t="shared" si="7"/>
        <v>0</v>
      </c>
      <c r="H231" s="12"/>
      <c r="I231" s="7"/>
      <c r="J231" s="12"/>
      <c r="K231" s="7">
        <f>янв.24!H231-янв.24!G231</f>
        <v>0</v>
      </c>
    </row>
    <row r="232" spans="1:11" customFormat="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6.71</v>
      </c>
      <c r="G232" s="7">
        <f t="shared" si="7"/>
        <v>0</v>
      </c>
      <c r="H232" s="12"/>
      <c r="I232" s="7"/>
      <c r="J232" s="12"/>
      <c r="K232" s="7">
        <f>янв.24!H232-янв.24!G232</f>
        <v>0</v>
      </c>
    </row>
    <row r="233" spans="1:11" customFormat="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6.71</v>
      </c>
      <c r="G233" s="7">
        <f t="shared" si="7"/>
        <v>0</v>
      </c>
      <c r="H233" s="12"/>
      <c r="I233" s="7"/>
      <c r="J233" s="12"/>
      <c r="K233" s="7">
        <f>янв.24!H233-янв.24!G233</f>
        <v>0</v>
      </c>
    </row>
    <row r="234" spans="1:11" customFormat="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6.71</v>
      </c>
      <c r="G234" s="7">
        <f t="shared" si="7"/>
        <v>0</v>
      </c>
      <c r="H234" s="12"/>
      <c r="I234" s="7"/>
      <c r="J234" s="12"/>
      <c r="K234" s="7">
        <f>янв.24!H234-янв.24!G234</f>
        <v>0</v>
      </c>
    </row>
    <row r="235" spans="1:11" customFormat="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6.71</v>
      </c>
      <c r="G235" s="7">
        <f t="shared" si="7"/>
        <v>0</v>
      </c>
      <c r="H235" s="12"/>
      <c r="I235" s="7"/>
      <c r="J235" s="12"/>
      <c r="K235" s="7">
        <f>янв.24!H235-янв.24!G235</f>
        <v>0</v>
      </c>
    </row>
    <row r="236" spans="1:11" customFormat="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6.71</v>
      </c>
      <c r="G236" s="7">
        <f t="shared" si="7"/>
        <v>0</v>
      </c>
      <c r="H236" s="12"/>
      <c r="I236" s="7"/>
      <c r="J236" s="12"/>
      <c r="K236" s="7">
        <f>янв.24!H236-янв.24!G236</f>
        <v>0</v>
      </c>
    </row>
    <row r="237" spans="1:11" customFormat="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6.71</v>
      </c>
      <c r="G237" s="7">
        <f t="shared" si="7"/>
        <v>0</v>
      </c>
      <c r="H237" s="12"/>
      <c r="I237" s="7"/>
      <c r="J237" s="12"/>
      <c r="K237" s="7">
        <f>янв.24!H237-янв.24!G237</f>
        <v>0</v>
      </c>
    </row>
    <row r="238" spans="1:11" customFormat="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6.71</v>
      </c>
      <c r="G238" s="7">
        <f t="shared" si="7"/>
        <v>0</v>
      </c>
      <c r="H238" s="12"/>
      <c r="I238" s="7"/>
      <c r="J238" s="12"/>
      <c r="K238" s="7">
        <f>янв.24!H238-янв.24!G238</f>
        <v>0</v>
      </c>
    </row>
    <row r="239" spans="1:11" customFormat="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6.71</v>
      </c>
      <c r="G239" s="7">
        <f t="shared" si="7"/>
        <v>0</v>
      </c>
      <c r="H239" s="12"/>
      <c r="I239" s="7"/>
      <c r="J239" s="12"/>
      <c r="K239" s="7">
        <f>янв.24!H239-янв.24!G239</f>
        <v>0</v>
      </c>
    </row>
    <row r="240" spans="1:11" customFormat="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6.71</v>
      </c>
      <c r="G240" s="7">
        <f t="shared" si="7"/>
        <v>0</v>
      </c>
      <c r="H240" s="12"/>
      <c r="I240" s="7"/>
      <c r="J240" s="12"/>
      <c r="K240" s="7">
        <f>янв.24!H240-янв.24!G240</f>
        <v>0</v>
      </c>
    </row>
    <row r="241" spans="1:11" customFormat="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6.71</v>
      </c>
      <c r="G241" s="7">
        <f t="shared" si="7"/>
        <v>0</v>
      </c>
      <c r="H241" s="12"/>
      <c r="I241" s="7"/>
      <c r="J241" s="12"/>
      <c r="K241" s="7">
        <f>янв.24!H241-янв.24!G241</f>
        <v>0</v>
      </c>
    </row>
    <row r="242" spans="1:11" customFormat="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6.71</v>
      </c>
      <c r="G242" s="7">
        <f t="shared" si="7"/>
        <v>0</v>
      </c>
      <c r="H242" s="12"/>
      <c r="I242" s="7"/>
      <c r="J242" s="12"/>
      <c r="K242" s="7">
        <f>янв.24!H242-янв.24!G242</f>
        <v>0</v>
      </c>
    </row>
    <row r="243" spans="1:11" customFormat="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6.71</v>
      </c>
      <c r="G243" s="7">
        <f t="shared" si="7"/>
        <v>0</v>
      </c>
      <c r="H243" s="12"/>
      <c r="I243" s="7"/>
      <c r="J243" s="12"/>
      <c r="K243" s="7">
        <f>янв.24!H243-янв.24!G243</f>
        <v>0</v>
      </c>
    </row>
    <row r="244" spans="1:11" customFormat="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6.71</v>
      </c>
      <c r="G244" s="7">
        <f t="shared" si="7"/>
        <v>0</v>
      </c>
      <c r="H244" s="12"/>
      <c r="I244" s="7"/>
      <c r="J244" s="12"/>
      <c r="K244" s="7">
        <f>янв.24!H244-янв.24!G244</f>
        <v>0</v>
      </c>
    </row>
    <row r="245" spans="1:11" customFormat="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6.71</v>
      </c>
      <c r="G245" s="7">
        <f t="shared" si="7"/>
        <v>0</v>
      </c>
      <c r="H245" s="12"/>
      <c r="I245" s="7"/>
      <c r="J245" s="12"/>
      <c r="K245" s="7">
        <f>янв.24!H245-янв.24!G245</f>
        <v>0</v>
      </c>
    </row>
    <row r="246" spans="1:11" customFormat="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6.71</v>
      </c>
      <c r="G246" s="7">
        <f t="shared" si="7"/>
        <v>0</v>
      </c>
      <c r="H246" s="12"/>
      <c r="I246" s="7"/>
      <c r="J246" s="12"/>
      <c r="K246" s="7">
        <f>янв.24!H246-янв.24!G246</f>
        <v>0</v>
      </c>
    </row>
    <row r="247" spans="1:11" customFormat="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6.71</v>
      </c>
      <c r="G247" s="7">
        <f t="shared" si="7"/>
        <v>0</v>
      </c>
      <c r="H247" s="12"/>
      <c r="I247" s="7"/>
      <c r="J247" s="12"/>
      <c r="K247" s="7">
        <f>янв.24!H247-янв.24!G247</f>
        <v>0</v>
      </c>
    </row>
    <row r="248" spans="1:11" customFormat="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6.71</v>
      </c>
      <c r="G248" s="7">
        <f t="shared" si="7"/>
        <v>0</v>
      </c>
      <c r="H248" s="12"/>
      <c r="I248" s="7"/>
      <c r="J248" s="12"/>
      <c r="K248" s="7">
        <f>янв.24!H248-янв.24!G248</f>
        <v>0</v>
      </c>
    </row>
    <row r="249" spans="1:11" customFormat="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6.71</v>
      </c>
      <c r="G249" s="7">
        <f t="shared" si="7"/>
        <v>0</v>
      </c>
      <c r="H249" s="12"/>
      <c r="I249" s="7"/>
      <c r="J249" s="12"/>
      <c r="K249" s="7">
        <f>янв.24!H249-янв.24!G249</f>
        <v>0</v>
      </c>
    </row>
    <row r="250" spans="1:11" customFormat="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6.71</v>
      </c>
      <c r="G250" s="7">
        <f t="shared" si="7"/>
        <v>0</v>
      </c>
      <c r="H250" s="12"/>
      <c r="I250" s="7"/>
      <c r="J250" s="12"/>
      <c r="K250" s="7">
        <f>янв.24!H250-янв.24!G250</f>
        <v>0</v>
      </c>
    </row>
    <row r="251" spans="1:11" customFormat="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6.71</v>
      </c>
      <c r="G251" s="7">
        <f t="shared" si="7"/>
        <v>0</v>
      </c>
      <c r="H251" s="12"/>
      <c r="I251" s="7"/>
      <c r="J251" s="12"/>
      <c r="K251" s="7">
        <f>янв.24!H251-янв.24!G251</f>
        <v>0</v>
      </c>
    </row>
    <row r="252" spans="1:11" customFormat="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6.71</v>
      </c>
      <c r="G252" s="7">
        <f t="shared" si="7"/>
        <v>0</v>
      </c>
      <c r="H252" s="12"/>
      <c r="I252" s="7"/>
      <c r="J252" s="12"/>
      <c r="K252" s="7">
        <f>янв.24!H252-янв.24!G252</f>
        <v>0</v>
      </c>
    </row>
    <row r="253" spans="1:11" customFormat="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6.71</v>
      </c>
      <c r="G253" s="7">
        <f t="shared" si="7"/>
        <v>0</v>
      </c>
      <c r="H253" s="12"/>
      <c r="I253" s="7"/>
      <c r="J253" s="12"/>
      <c r="K253" s="7">
        <f>янв.24!H253-янв.24!G253</f>
        <v>0</v>
      </c>
    </row>
    <row r="254" spans="1:11" customFormat="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6.71</v>
      </c>
      <c r="G254" s="7">
        <f t="shared" si="7"/>
        <v>0</v>
      </c>
      <c r="H254" s="12"/>
      <c r="I254" s="7"/>
      <c r="J254" s="12"/>
      <c r="K254" s="7">
        <f>янв.24!H254-янв.24!G254</f>
        <v>0</v>
      </c>
    </row>
    <row r="255" spans="1:11" customFormat="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6.71</v>
      </c>
      <c r="G255" s="7">
        <f t="shared" si="7"/>
        <v>0</v>
      </c>
      <c r="H255" s="12"/>
      <c r="I255" s="7"/>
      <c r="J255" s="12"/>
      <c r="K255" s="7">
        <f>янв.24!H255-янв.24!G255</f>
        <v>0</v>
      </c>
    </row>
    <row r="256" spans="1:11" customFormat="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6.71</v>
      </c>
      <c r="G256" s="7">
        <f t="shared" si="7"/>
        <v>0</v>
      </c>
      <c r="H256" s="12"/>
      <c r="I256" s="7"/>
      <c r="J256" s="12"/>
      <c r="K256" s="7">
        <f>янв.24!H256-янв.24!G256</f>
        <v>0</v>
      </c>
    </row>
    <row r="257" spans="1:11" customFormat="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6.71</v>
      </c>
      <c r="G257" s="7">
        <f t="shared" si="7"/>
        <v>0</v>
      </c>
      <c r="H257" s="12"/>
      <c r="I257" s="7"/>
      <c r="J257" s="12"/>
      <c r="K257" s="7">
        <f>янв.24!H257-янв.24!G257</f>
        <v>0</v>
      </c>
    </row>
    <row r="258" spans="1:11" customFormat="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6.71</v>
      </c>
      <c r="G258" s="7">
        <f t="shared" si="7"/>
        <v>0</v>
      </c>
      <c r="H258" s="12"/>
      <c r="I258" s="7"/>
      <c r="J258" s="12"/>
      <c r="K258" s="7">
        <f>янв.24!H258-янв.24!G258</f>
        <v>0</v>
      </c>
    </row>
    <row r="259" spans="1:11" customFormat="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6.71</v>
      </c>
      <c r="G259" s="7">
        <f t="shared" si="7"/>
        <v>0</v>
      </c>
      <c r="H259" s="12"/>
      <c r="I259" s="7"/>
      <c r="J259" s="12"/>
      <c r="K259" s="7">
        <f>янв.24!H259-янв.24!G259</f>
        <v>0</v>
      </c>
    </row>
    <row r="260" spans="1:11" customFormat="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6.71</v>
      </c>
      <c r="G260" s="7">
        <f t="shared" si="7"/>
        <v>0</v>
      </c>
      <c r="H260" s="12"/>
      <c r="I260" s="7"/>
      <c r="J260" s="12"/>
      <c r="K260" s="7">
        <f>янв.24!H260-янв.24!G260</f>
        <v>0</v>
      </c>
    </row>
    <row r="261" spans="1:11" customFormat="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6.71</v>
      </c>
      <c r="G261" s="7">
        <f t="shared" si="7"/>
        <v>0</v>
      </c>
      <c r="H261" s="12"/>
      <c r="I261" s="7"/>
      <c r="J261" s="12"/>
      <c r="K261" s="7">
        <f>янв.24!H261-янв.24!G261</f>
        <v>0</v>
      </c>
    </row>
    <row r="262" spans="1:11" customFormat="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6.71</v>
      </c>
      <c r="G262" s="7">
        <f t="shared" si="7"/>
        <v>0</v>
      </c>
      <c r="H262" s="12"/>
      <c r="I262" s="7"/>
      <c r="J262" s="12"/>
      <c r="K262" s="7">
        <f>янв.24!H262-янв.24!G262</f>
        <v>0</v>
      </c>
    </row>
    <row r="263" spans="1:11" customFormat="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6.71</v>
      </c>
      <c r="G263" s="7">
        <f t="shared" si="7"/>
        <v>0</v>
      </c>
      <c r="H263" s="12"/>
      <c r="I263" s="7"/>
      <c r="J263" s="12"/>
      <c r="K263" s="7">
        <f>янв.24!H263-янв.24!G263</f>
        <v>0</v>
      </c>
    </row>
    <row r="264" spans="1:11" customFormat="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6.71</v>
      </c>
      <c r="G264" s="7">
        <f t="shared" si="7"/>
        <v>0</v>
      </c>
      <c r="H264" s="12"/>
      <c r="I264" s="7"/>
      <c r="J264" s="12"/>
      <c r="K264" s="7">
        <f>янв.24!H264-янв.24!G264</f>
        <v>0</v>
      </c>
    </row>
    <row r="265" spans="1:11" customFormat="1" x14ac:dyDescent="0.25">
      <c r="A265" s="13"/>
      <c r="B265" s="14">
        <v>255</v>
      </c>
      <c r="C265" s="7"/>
      <c r="D265" s="7"/>
      <c r="E265" s="7">
        <f t="shared" si="6"/>
        <v>0</v>
      </c>
      <c r="F265" s="7">
        <v>6.71</v>
      </c>
      <c r="G265" s="7">
        <f t="shared" si="7"/>
        <v>0</v>
      </c>
      <c r="H265" s="12"/>
      <c r="I265" s="7"/>
      <c r="J265" s="12"/>
      <c r="K265" s="7">
        <f>янв.24!H265-янв.24!G265</f>
        <v>0</v>
      </c>
    </row>
    <row r="266" spans="1:11" customFormat="1" x14ac:dyDescent="0.25">
      <c r="A266" s="13"/>
      <c r="B266" s="14">
        <v>256</v>
      </c>
      <c r="C266" s="7"/>
      <c r="D266" s="7"/>
      <c r="E266" s="7">
        <f t="shared" si="6"/>
        <v>0</v>
      </c>
      <c r="F266" s="7">
        <v>6.71</v>
      </c>
      <c r="G266" s="7">
        <f t="shared" si="7"/>
        <v>0</v>
      </c>
      <c r="H266" s="12"/>
      <c r="I266" s="7"/>
      <c r="J266" s="12"/>
      <c r="K266" s="7">
        <f>янв.24!H266-янв.24!G266</f>
        <v>0</v>
      </c>
    </row>
    <row r="267" spans="1:11" customFormat="1" x14ac:dyDescent="0.25">
      <c r="A267" s="13"/>
      <c r="B267" s="14">
        <v>257</v>
      </c>
      <c r="C267" s="7"/>
      <c r="D267" s="7"/>
      <c r="E267" s="7">
        <f t="shared" ref="E267:E307" si="8">SUM(D267-C267)</f>
        <v>0</v>
      </c>
      <c r="F267" s="7">
        <v>6.71</v>
      </c>
      <c r="G267" s="7">
        <f t="shared" ref="G267:G307" si="9">SUM(E267*F267)</f>
        <v>0</v>
      </c>
      <c r="H267" s="12"/>
      <c r="I267" s="7"/>
      <c r="J267" s="12"/>
      <c r="K267" s="7">
        <f>янв.24!H267-янв.24!G267</f>
        <v>0</v>
      </c>
    </row>
    <row r="268" spans="1:11" customFormat="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6.71</v>
      </c>
      <c r="G268" s="7">
        <f t="shared" si="9"/>
        <v>0</v>
      </c>
      <c r="H268" s="12"/>
      <c r="I268" s="7"/>
      <c r="J268" s="12"/>
      <c r="K268" s="7">
        <f>янв.24!H268-янв.24!G268</f>
        <v>0</v>
      </c>
    </row>
    <row r="269" spans="1:11" customFormat="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6.71</v>
      </c>
      <c r="G269" s="7">
        <f t="shared" si="9"/>
        <v>0</v>
      </c>
      <c r="H269" s="12"/>
      <c r="I269" s="7"/>
      <c r="J269" s="12"/>
      <c r="K269" s="7">
        <f>янв.24!H269-янв.24!G269</f>
        <v>0</v>
      </c>
    </row>
    <row r="270" spans="1:11" customFormat="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6.71</v>
      </c>
      <c r="G270" s="7">
        <f t="shared" si="9"/>
        <v>0</v>
      </c>
      <c r="H270" s="12"/>
      <c r="I270" s="7"/>
      <c r="J270" s="12"/>
      <c r="K270" s="7">
        <f>янв.24!H270-янв.24!G270</f>
        <v>0</v>
      </c>
    </row>
    <row r="271" spans="1:11" customFormat="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6.71</v>
      </c>
      <c r="G271" s="7">
        <f t="shared" si="9"/>
        <v>0</v>
      </c>
      <c r="H271" s="12"/>
      <c r="I271" s="7"/>
      <c r="J271" s="12"/>
      <c r="K271" s="7">
        <f>янв.24!H271-янв.24!G271</f>
        <v>0</v>
      </c>
    </row>
    <row r="272" spans="1:11" customFormat="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6.71</v>
      </c>
      <c r="G272" s="7">
        <f t="shared" si="9"/>
        <v>0</v>
      </c>
      <c r="H272" s="12"/>
      <c r="I272" s="7"/>
      <c r="J272" s="12"/>
      <c r="K272" s="7">
        <f>янв.24!H272-янв.24!G272</f>
        <v>0</v>
      </c>
    </row>
    <row r="273" spans="1:11" customFormat="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6.71</v>
      </c>
      <c r="G273" s="7">
        <f t="shared" si="9"/>
        <v>0</v>
      </c>
      <c r="H273" s="12"/>
      <c r="I273" s="7"/>
      <c r="J273" s="12"/>
      <c r="K273" s="7">
        <f>янв.24!H273-янв.24!G273</f>
        <v>0</v>
      </c>
    </row>
    <row r="274" spans="1:11" customFormat="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6.71</v>
      </c>
      <c r="G274" s="7">
        <f t="shared" si="9"/>
        <v>0</v>
      </c>
      <c r="H274" s="12"/>
      <c r="I274" s="7"/>
      <c r="J274" s="12"/>
      <c r="K274" s="7">
        <f>янв.24!H274-янв.24!G274</f>
        <v>0</v>
      </c>
    </row>
    <row r="275" spans="1:11" customFormat="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6.71</v>
      </c>
      <c r="G275" s="7">
        <f t="shared" si="9"/>
        <v>0</v>
      </c>
      <c r="H275" s="12"/>
      <c r="I275" s="7"/>
      <c r="J275" s="12"/>
      <c r="K275" s="7">
        <f>янв.24!H275-янв.24!G275</f>
        <v>0</v>
      </c>
    </row>
    <row r="276" spans="1:11" customFormat="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6.71</v>
      </c>
      <c r="G276" s="7">
        <f t="shared" si="9"/>
        <v>0</v>
      </c>
      <c r="H276" s="12"/>
      <c r="I276" s="7"/>
      <c r="J276" s="12"/>
      <c r="K276" s="7">
        <f>янв.24!H276-янв.24!G276</f>
        <v>0</v>
      </c>
    </row>
    <row r="277" spans="1:11" customFormat="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6.71</v>
      </c>
      <c r="G277" s="7">
        <f t="shared" si="9"/>
        <v>0</v>
      </c>
      <c r="H277" s="12"/>
      <c r="I277" s="7"/>
      <c r="J277" s="12"/>
      <c r="K277" s="7">
        <f>янв.24!H277-янв.24!G277</f>
        <v>0</v>
      </c>
    </row>
    <row r="278" spans="1:11" customFormat="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6.71</v>
      </c>
      <c r="G278" s="7">
        <f t="shared" si="9"/>
        <v>0</v>
      </c>
      <c r="H278" s="12"/>
      <c r="I278" s="7"/>
      <c r="J278" s="12"/>
      <c r="K278" s="7">
        <f>янв.24!H278-янв.24!G278</f>
        <v>0</v>
      </c>
    </row>
    <row r="279" spans="1:11" customFormat="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6.71</v>
      </c>
      <c r="G279" s="7">
        <f t="shared" si="9"/>
        <v>0</v>
      </c>
      <c r="H279" s="12"/>
      <c r="I279" s="7"/>
      <c r="J279" s="12"/>
      <c r="K279" s="7">
        <f>янв.24!H279-янв.24!G279</f>
        <v>0</v>
      </c>
    </row>
    <row r="280" spans="1:11" customFormat="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6.71</v>
      </c>
      <c r="G280" s="7">
        <f t="shared" si="9"/>
        <v>0</v>
      </c>
      <c r="H280" s="12"/>
      <c r="I280" s="7"/>
      <c r="J280" s="12"/>
      <c r="K280" s="7">
        <f>янв.24!H280-янв.24!G280</f>
        <v>0</v>
      </c>
    </row>
    <row r="281" spans="1:11" customFormat="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6.71</v>
      </c>
      <c r="G281" s="7">
        <f t="shared" si="9"/>
        <v>0</v>
      </c>
      <c r="H281" s="12"/>
      <c r="I281" s="7"/>
      <c r="J281" s="12"/>
      <c r="K281" s="7">
        <f>янв.24!H281-янв.24!G281</f>
        <v>0</v>
      </c>
    </row>
    <row r="282" spans="1:11" customFormat="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6.71</v>
      </c>
      <c r="G282" s="7">
        <f t="shared" si="9"/>
        <v>0</v>
      </c>
      <c r="H282" s="12"/>
      <c r="I282" s="7"/>
      <c r="J282" s="12"/>
      <c r="K282" s="7">
        <f>янв.24!H282-янв.24!G282</f>
        <v>0</v>
      </c>
    </row>
    <row r="283" spans="1:11" customFormat="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6.71</v>
      </c>
      <c r="G283" s="7">
        <f t="shared" si="9"/>
        <v>0</v>
      </c>
      <c r="H283" s="12"/>
      <c r="I283" s="7"/>
      <c r="J283" s="12"/>
      <c r="K283" s="7">
        <f>янв.24!H283-янв.24!G283</f>
        <v>0</v>
      </c>
    </row>
    <row r="284" spans="1:11" customFormat="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6.71</v>
      </c>
      <c r="G284" s="7">
        <f t="shared" si="9"/>
        <v>0</v>
      </c>
      <c r="H284" s="12"/>
      <c r="I284" s="7"/>
      <c r="J284" s="12"/>
      <c r="K284" s="7">
        <f>янв.24!H284-янв.24!G284</f>
        <v>0</v>
      </c>
    </row>
    <row r="285" spans="1:11" customFormat="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6.71</v>
      </c>
      <c r="G285" s="7">
        <f t="shared" si="9"/>
        <v>0</v>
      </c>
      <c r="H285" s="12"/>
      <c r="I285" s="7"/>
      <c r="J285" s="12"/>
      <c r="K285" s="7">
        <f>янв.24!H285-янв.24!G285</f>
        <v>0</v>
      </c>
    </row>
    <row r="286" spans="1:11" customFormat="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6.71</v>
      </c>
      <c r="G286" s="7">
        <f t="shared" si="9"/>
        <v>0</v>
      </c>
      <c r="H286" s="12"/>
      <c r="I286" s="7"/>
      <c r="J286" s="12"/>
      <c r="K286" s="7">
        <f>янв.24!H286-янв.24!G286</f>
        <v>0</v>
      </c>
    </row>
    <row r="287" spans="1:11" customFormat="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6.71</v>
      </c>
      <c r="G287" s="7">
        <f t="shared" si="9"/>
        <v>0</v>
      </c>
      <c r="H287" s="12"/>
      <c r="I287" s="7"/>
      <c r="J287" s="12"/>
      <c r="K287" s="7">
        <f>янв.24!H287-янв.24!G287</f>
        <v>0</v>
      </c>
    </row>
    <row r="288" spans="1:11" customFormat="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6.71</v>
      </c>
      <c r="G288" s="7">
        <f t="shared" si="9"/>
        <v>0</v>
      </c>
      <c r="H288" s="12"/>
      <c r="I288" s="7"/>
      <c r="J288" s="12"/>
      <c r="K288" s="7">
        <f>янв.24!H288-янв.24!G288</f>
        <v>0</v>
      </c>
    </row>
    <row r="289" spans="1:11" customFormat="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6.71</v>
      </c>
      <c r="G289" s="7">
        <f t="shared" si="9"/>
        <v>0</v>
      </c>
      <c r="H289" s="12"/>
      <c r="I289" s="7"/>
      <c r="J289" s="12"/>
      <c r="K289" s="7">
        <f>янв.24!H289-янв.24!G289</f>
        <v>0</v>
      </c>
    </row>
    <row r="290" spans="1:11" customFormat="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6.71</v>
      </c>
      <c r="G290" s="7">
        <f t="shared" si="9"/>
        <v>0</v>
      </c>
      <c r="H290" s="12"/>
      <c r="I290" s="7"/>
      <c r="J290" s="12"/>
      <c r="K290" s="7">
        <f>янв.24!H290-янв.24!G290</f>
        <v>0</v>
      </c>
    </row>
    <row r="291" spans="1:11" customFormat="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6.71</v>
      </c>
      <c r="G291" s="7">
        <f t="shared" si="9"/>
        <v>0</v>
      </c>
      <c r="H291" s="12"/>
      <c r="I291" s="7"/>
      <c r="J291" s="12"/>
      <c r="K291" s="7">
        <f>янв.24!H291-янв.24!G291</f>
        <v>0</v>
      </c>
    </row>
    <row r="292" spans="1:11" customFormat="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6.71</v>
      </c>
      <c r="G292" s="7">
        <f t="shared" si="9"/>
        <v>0</v>
      </c>
      <c r="H292" s="12"/>
      <c r="I292" s="7"/>
      <c r="J292" s="12"/>
      <c r="K292" s="7">
        <f>янв.24!H292-янв.24!G292</f>
        <v>0</v>
      </c>
    </row>
    <row r="293" spans="1:11" customFormat="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6.71</v>
      </c>
      <c r="G293" s="7">
        <f t="shared" si="9"/>
        <v>0</v>
      </c>
      <c r="H293" s="12"/>
      <c r="I293" s="7"/>
      <c r="J293" s="12"/>
      <c r="K293" s="7">
        <f>янв.24!H293-янв.24!G293</f>
        <v>0</v>
      </c>
    </row>
    <row r="294" spans="1:11" customFormat="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6.71</v>
      </c>
      <c r="G294" s="7">
        <f t="shared" si="9"/>
        <v>0</v>
      </c>
      <c r="H294" s="12"/>
      <c r="I294" s="7"/>
      <c r="J294" s="12"/>
      <c r="K294" s="7">
        <f>янв.24!H294-янв.24!G294</f>
        <v>0</v>
      </c>
    </row>
    <row r="295" spans="1:11" customFormat="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6.71</v>
      </c>
      <c r="G295" s="7">
        <f t="shared" si="9"/>
        <v>0</v>
      </c>
      <c r="H295" s="12"/>
      <c r="I295" s="7"/>
      <c r="J295" s="12"/>
      <c r="K295" s="7">
        <f>янв.24!H295-янв.24!G295</f>
        <v>0</v>
      </c>
    </row>
    <row r="296" spans="1:11" customFormat="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6.71</v>
      </c>
      <c r="G296" s="7">
        <f t="shared" si="9"/>
        <v>0</v>
      </c>
      <c r="H296" s="12"/>
      <c r="I296" s="7"/>
      <c r="J296" s="12"/>
      <c r="K296" s="7">
        <f>янв.24!H296-янв.24!G296</f>
        <v>0</v>
      </c>
    </row>
    <row r="297" spans="1:11" customFormat="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6.71</v>
      </c>
      <c r="G297" s="7">
        <f t="shared" si="9"/>
        <v>0</v>
      </c>
      <c r="H297" s="12"/>
      <c r="I297" s="7"/>
      <c r="J297" s="12"/>
      <c r="K297" s="7">
        <f>янв.24!H297-янв.24!G297</f>
        <v>0</v>
      </c>
    </row>
    <row r="298" spans="1:11" customFormat="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6.71</v>
      </c>
      <c r="G298" s="7">
        <f t="shared" si="9"/>
        <v>0</v>
      </c>
      <c r="H298" s="12"/>
      <c r="I298" s="7"/>
      <c r="J298" s="12"/>
      <c r="K298" s="7">
        <f>янв.24!H298-янв.24!G298</f>
        <v>0</v>
      </c>
    </row>
    <row r="299" spans="1:11" customFormat="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6.71</v>
      </c>
      <c r="G299" s="7">
        <f t="shared" si="9"/>
        <v>0</v>
      </c>
      <c r="H299" s="12"/>
      <c r="I299" s="7"/>
      <c r="J299" s="12"/>
      <c r="K299" s="7">
        <f>янв.24!H299-янв.24!G299</f>
        <v>0</v>
      </c>
    </row>
    <row r="300" spans="1:11" customFormat="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6.71</v>
      </c>
      <c r="G300" s="7">
        <f t="shared" si="9"/>
        <v>0</v>
      </c>
      <c r="H300" s="12"/>
      <c r="I300" s="7"/>
      <c r="J300" s="12"/>
      <c r="K300" s="7">
        <f>янв.24!H300-янв.24!G300</f>
        <v>0</v>
      </c>
    </row>
    <row r="301" spans="1:11" customFormat="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6.71</v>
      </c>
      <c r="G301" s="7">
        <f t="shared" si="9"/>
        <v>0</v>
      </c>
      <c r="H301" s="12"/>
      <c r="I301" s="7"/>
      <c r="J301" s="12"/>
      <c r="K301" s="7">
        <f>янв.24!H301-янв.24!G301</f>
        <v>0</v>
      </c>
    </row>
    <row r="302" spans="1:11" customFormat="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6.71</v>
      </c>
      <c r="G302" s="7">
        <f t="shared" si="9"/>
        <v>0</v>
      </c>
      <c r="H302" s="12"/>
      <c r="I302" s="7"/>
      <c r="J302" s="12"/>
      <c r="K302" s="7">
        <f>янв.24!H302-янв.24!G302</f>
        <v>0</v>
      </c>
    </row>
    <row r="303" spans="1:11" customFormat="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6.71</v>
      </c>
      <c r="G303" s="7">
        <f t="shared" si="9"/>
        <v>0</v>
      </c>
      <c r="H303" s="12"/>
      <c r="I303" s="7"/>
      <c r="J303" s="12"/>
      <c r="K303" s="7">
        <f>янв.24!H303-янв.24!G303</f>
        <v>0</v>
      </c>
    </row>
    <row r="304" spans="1:11" customFormat="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6.71</v>
      </c>
      <c r="G304" s="7">
        <f t="shared" si="9"/>
        <v>0</v>
      </c>
      <c r="H304" s="12"/>
      <c r="I304" s="7"/>
      <c r="J304" s="12"/>
      <c r="K304" s="7">
        <f>янв.24!H304-янв.24!G304</f>
        <v>0</v>
      </c>
    </row>
    <row r="305" spans="1:11" customFormat="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6.71</v>
      </c>
      <c r="G305" s="7">
        <f t="shared" si="9"/>
        <v>0</v>
      </c>
      <c r="H305" s="12"/>
      <c r="I305" s="7"/>
      <c r="J305" s="12"/>
      <c r="K305" s="7">
        <f>янв.24!H305-янв.24!G305</f>
        <v>0</v>
      </c>
    </row>
    <row r="306" spans="1:11" customFormat="1" x14ac:dyDescent="0.25">
      <c r="A306" s="4" t="s">
        <v>22</v>
      </c>
      <c r="B306" s="34"/>
      <c r="C306" s="34"/>
      <c r="D306" s="34"/>
      <c r="E306" s="7">
        <f t="shared" si="8"/>
        <v>0</v>
      </c>
      <c r="F306" s="7"/>
      <c r="G306" s="7">
        <f t="shared" si="9"/>
        <v>0</v>
      </c>
      <c r="H306" s="12"/>
      <c r="I306" s="12"/>
      <c r="J306" s="12"/>
      <c r="K306" s="7">
        <f>янв.24!H306-янв.24!G306</f>
        <v>0</v>
      </c>
    </row>
    <row r="307" spans="1:11" customFormat="1" x14ac:dyDescent="0.25">
      <c r="A307" s="13" t="s">
        <v>23</v>
      </c>
      <c r="B307" s="34"/>
      <c r="C307" s="34"/>
      <c r="D307" s="34"/>
      <c r="E307" s="7">
        <f t="shared" si="8"/>
        <v>0</v>
      </c>
      <c r="F307" s="7"/>
      <c r="G307" s="7">
        <f t="shared" si="9"/>
        <v>0</v>
      </c>
      <c r="H307" s="12"/>
      <c r="I307" s="12"/>
      <c r="J307" s="12"/>
      <c r="K307" s="7">
        <f>янв.24!H307-янв.24!G307</f>
        <v>0</v>
      </c>
    </row>
    <row r="308" spans="1:11" customFormat="1" x14ac:dyDescent="0.25">
      <c r="A308" s="60"/>
      <c r="I308" s="1"/>
    </row>
    <row r="309" spans="1:11" customFormat="1" x14ac:dyDescent="0.25">
      <c r="A309" s="60"/>
      <c r="I309" s="1"/>
    </row>
    <row r="310" spans="1:11" customFormat="1" x14ac:dyDescent="0.25">
      <c r="A310" s="60"/>
      <c r="I310" s="1"/>
    </row>
    <row r="311" spans="1:11" customFormat="1" x14ac:dyDescent="0.25">
      <c r="A311" s="60"/>
      <c r="I311" s="1"/>
    </row>
    <row r="312" spans="1:11" customFormat="1" x14ac:dyDescent="0.25">
      <c r="A312" s="60"/>
      <c r="I312" s="1"/>
    </row>
    <row r="313" spans="1:11" customFormat="1" x14ac:dyDescent="0.25">
      <c r="A313" s="60"/>
      <c r="I313" s="1"/>
    </row>
    <row r="314" spans="1:11" customFormat="1" x14ac:dyDescent="0.25">
      <c r="A314" s="60"/>
      <c r="I314" s="1"/>
    </row>
    <row r="315" spans="1:11" customFormat="1" x14ac:dyDescent="0.25">
      <c r="A315" s="60"/>
      <c r="I315" s="1"/>
    </row>
    <row r="316" spans="1:11" customFormat="1" x14ac:dyDescent="0.25">
      <c r="A316" s="60"/>
      <c r="I316" s="1"/>
    </row>
    <row r="317" spans="1:11" customFormat="1" x14ac:dyDescent="0.25">
      <c r="A317" s="60"/>
      <c r="I317" s="1"/>
    </row>
    <row r="318" spans="1:11" customFormat="1" x14ac:dyDescent="0.25">
      <c r="A318" s="60"/>
      <c r="I318" s="1"/>
    </row>
    <row r="319" spans="1:11" customFormat="1" x14ac:dyDescent="0.25">
      <c r="A319" s="60"/>
      <c r="I319" s="1"/>
    </row>
    <row r="320" spans="1:11" customFormat="1" x14ac:dyDescent="0.25">
      <c r="A320" s="60"/>
      <c r="I320" s="1"/>
    </row>
    <row r="321" spans="1:9" customFormat="1" x14ac:dyDescent="0.25">
      <c r="A321" s="60"/>
      <c r="I321" s="1"/>
    </row>
    <row r="322" spans="1:9" customFormat="1" x14ac:dyDescent="0.25">
      <c r="A322" s="60"/>
      <c r="I322" s="1"/>
    </row>
    <row r="323" spans="1:9" customFormat="1" x14ac:dyDescent="0.25">
      <c r="A323" s="60"/>
      <c r="I323" s="1"/>
    </row>
    <row r="324" spans="1:9" customFormat="1" x14ac:dyDescent="0.25">
      <c r="A324" s="60"/>
      <c r="I324" s="1"/>
    </row>
    <row r="325" spans="1:9" customFormat="1" x14ac:dyDescent="0.25">
      <c r="A325" s="60"/>
      <c r="I325" s="1"/>
    </row>
    <row r="326" spans="1:9" customFormat="1" x14ac:dyDescent="0.25">
      <c r="A326" s="60"/>
      <c r="I326" s="1"/>
    </row>
    <row r="327" spans="1:9" customFormat="1" x14ac:dyDescent="0.25">
      <c r="A327" s="60"/>
      <c r="I327" s="1"/>
    </row>
    <row r="328" spans="1:9" customFormat="1" x14ac:dyDescent="0.25">
      <c r="A328" s="60"/>
      <c r="I328" s="1"/>
    </row>
    <row r="329" spans="1:9" customFormat="1" x14ac:dyDescent="0.25">
      <c r="A329" s="60"/>
      <c r="I329" s="1"/>
    </row>
    <row r="330" spans="1:9" customFormat="1" x14ac:dyDescent="0.25">
      <c r="A330" s="60"/>
      <c r="I330" s="1"/>
    </row>
    <row r="331" spans="1:9" customFormat="1" x14ac:dyDescent="0.25">
      <c r="A331" s="60"/>
      <c r="I331" s="1"/>
    </row>
    <row r="332" spans="1:9" customFormat="1" x14ac:dyDescent="0.25">
      <c r="A332" s="60"/>
      <c r="I332" s="1"/>
    </row>
    <row r="333" spans="1:9" customFormat="1" x14ac:dyDescent="0.25">
      <c r="A333" s="60"/>
      <c r="I333" s="1"/>
    </row>
    <row r="334" spans="1:9" customFormat="1" x14ac:dyDescent="0.25">
      <c r="A334" s="60"/>
      <c r="I334" s="1"/>
    </row>
    <row r="335" spans="1:9" customFormat="1" x14ac:dyDescent="0.25">
      <c r="A335" s="60"/>
      <c r="I335" s="1"/>
    </row>
    <row r="336" spans="1:9" customFormat="1" x14ac:dyDescent="0.25">
      <c r="A336" s="60"/>
      <c r="I336" s="1"/>
    </row>
    <row r="337" spans="1:9" customFormat="1" x14ac:dyDescent="0.25">
      <c r="A337" s="60"/>
      <c r="I337" s="1"/>
    </row>
    <row r="338" spans="1:9" customFormat="1" x14ac:dyDescent="0.25">
      <c r="A338" s="60"/>
      <c r="I338" s="1"/>
    </row>
    <row r="339" spans="1:9" customFormat="1" x14ac:dyDescent="0.25">
      <c r="A339" s="60"/>
      <c r="I339" s="1"/>
    </row>
    <row r="340" spans="1:9" customFormat="1" x14ac:dyDescent="0.25">
      <c r="A340" s="60"/>
      <c r="I340" s="1"/>
    </row>
    <row r="341" spans="1:9" customFormat="1" x14ac:dyDescent="0.25">
      <c r="A341" s="60"/>
      <c r="I341" s="1"/>
    </row>
    <row r="342" spans="1:9" customFormat="1" x14ac:dyDescent="0.25">
      <c r="A342" s="60"/>
      <c r="I342" s="1"/>
    </row>
  </sheetData>
  <autoFilter ref="A6:K307"/>
  <mergeCells count="4">
    <mergeCell ref="A1:K2"/>
    <mergeCell ref="A3:K3"/>
    <mergeCell ref="C5:G5"/>
    <mergeCell ref="B58:B59"/>
  </mergeCells>
  <conditionalFormatting sqref="L73 K1:K1048576">
    <cfRule type="cellIs" dxfId="11" priority="1" operator="lessThan">
      <formula>-0.1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07"/>
  <sheetViews>
    <sheetView topLeftCell="A106" workbookViewId="0">
      <selection activeCell="K148" sqref="K148:K149"/>
    </sheetView>
  </sheetViews>
  <sheetFormatPr defaultRowHeight="15" x14ac:dyDescent="0.25"/>
  <cols>
    <col min="1" max="1" width="21" style="23" bestFit="1" customWidth="1"/>
    <col min="3" max="3" width="11.5703125" bestFit="1" customWidth="1"/>
    <col min="4" max="4" width="9.42578125" bestFit="1" customWidth="1"/>
    <col min="5" max="5" width="9.85546875" bestFit="1" customWidth="1"/>
    <col min="7" max="7" width="11.85546875" customWidth="1"/>
    <col min="8" max="8" width="12.5703125" bestFit="1" customWidth="1"/>
    <col min="9" max="9" width="12.28515625" customWidth="1"/>
    <col min="10" max="10" width="9.85546875" customWidth="1"/>
    <col min="11" max="11" width="14" customWidth="1"/>
    <col min="12" max="12" width="9.85546875" customWidth="1"/>
    <col min="15" max="15" width="10.85546875" customWidth="1"/>
  </cols>
  <sheetData>
    <row r="1" spans="1:12" x14ac:dyDescent="0.25">
      <c r="A1" s="90" t="s">
        <v>159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x14ac:dyDescent="0.25">
      <c r="A3" s="91" t="s">
        <v>158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2" x14ac:dyDescent="0.25">
      <c r="A4" s="2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2" ht="15" customHeight="1" x14ac:dyDescent="0.25">
      <c r="A5" s="22" t="s">
        <v>3</v>
      </c>
      <c r="B5" s="12" t="s">
        <v>14</v>
      </c>
      <c r="C5" s="92" t="s">
        <v>15</v>
      </c>
      <c r="D5" s="93"/>
      <c r="E5" s="93"/>
      <c r="F5" s="93"/>
      <c r="G5" s="94"/>
      <c r="H5" s="13" t="s">
        <v>5</v>
      </c>
      <c r="I5" s="13" t="s">
        <v>12</v>
      </c>
      <c r="J5" s="13" t="s">
        <v>13</v>
      </c>
      <c r="K5" s="13" t="s">
        <v>16</v>
      </c>
    </row>
    <row r="6" spans="1:12" ht="45" customHeight="1" x14ac:dyDescent="0.25">
      <c r="A6" s="22"/>
      <c r="B6" s="12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13"/>
      <c r="I6" s="13"/>
      <c r="J6" s="13"/>
      <c r="K6" s="13"/>
    </row>
    <row r="7" spans="1:12" x14ac:dyDescent="0.25">
      <c r="A7" s="14" t="s">
        <v>21</v>
      </c>
      <c r="B7" s="14">
        <v>0</v>
      </c>
      <c r="C7" s="7">
        <v>17960</v>
      </c>
      <c r="D7" s="7">
        <v>19113</v>
      </c>
      <c r="E7" s="7">
        <f>SUM(D7-C7)</f>
        <v>1153</v>
      </c>
      <c r="F7" s="7">
        <v>0</v>
      </c>
      <c r="G7" s="7">
        <f>SUM(E7*F7)</f>
        <v>0</v>
      </c>
      <c r="H7" s="7"/>
      <c r="I7" s="7"/>
      <c r="J7" s="12"/>
      <c r="K7" s="7">
        <f>янв.24!K7+фев.24!H7-фев.24!G7</f>
        <v>0</v>
      </c>
    </row>
    <row r="8" spans="1:12" x14ac:dyDescent="0.25">
      <c r="A8" s="4"/>
      <c r="B8" s="14">
        <v>1</v>
      </c>
      <c r="C8" s="7">
        <v>10297</v>
      </c>
      <c r="D8" s="7">
        <v>11110</v>
      </c>
      <c r="E8" s="7">
        <f t="shared" ref="E8:E71" si="0">SUM(D8-C8)</f>
        <v>813</v>
      </c>
      <c r="F8" s="7">
        <v>6.71</v>
      </c>
      <c r="G8" s="7">
        <f>SUM(E8*F8)</f>
        <v>5455.23</v>
      </c>
      <c r="H8" s="8"/>
      <c r="I8" s="7"/>
      <c r="J8" s="9"/>
      <c r="K8" s="7">
        <f>янв.24!K8+фев.24!H8-фев.24!G8</f>
        <v>-6112.8099999999995</v>
      </c>
    </row>
    <row r="9" spans="1:12" x14ac:dyDescent="0.25">
      <c r="A9" s="4"/>
      <c r="B9" s="14">
        <v>2</v>
      </c>
      <c r="C9" s="7">
        <v>13351</v>
      </c>
      <c r="D9" s="7">
        <v>13612</v>
      </c>
      <c r="E9" s="7">
        <f t="shared" si="0"/>
        <v>261</v>
      </c>
      <c r="F9" s="7">
        <v>6.71</v>
      </c>
      <c r="G9" s="7">
        <f t="shared" ref="G9:G72" si="1">SUM(E9*F9)</f>
        <v>1751.31</v>
      </c>
      <c r="H9" s="8"/>
      <c r="I9" s="7"/>
      <c r="J9" s="9"/>
      <c r="K9" s="7">
        <f>янв.24!K9+фев.24!H9-фев.24!G9</f>
        <v>-1770.9499999999994</v>
      </c>
    </row>
    <row r="10" spans="1:12" x14ac:dyDescent="0.25">
      <c r="A10" s="13"/>
      <c r="B10" s="14">
        <v>3</v>
      </c>
      <c r="C10" s="7"/>
      <c r="D10" s="7"/>
      <c r="E10" s="7">
        <f t="shared" si="0"/>
        <v>0</v>
      </c>
      <c r="F10" s="7">
        <v>6.71</v>
      </c>
      <c r="G10" s="7">
        <f t="shared" si="1"/>
        <v>0</v>
      </c>
      <c r="H10" s="8"/>
      <c r="I10" s="7"/>
      <c r="J10" s="12"/>
      <c r="K10" s="7">
        <f>янв.24!K10+фев.24!H10-фев.24!G10</f>
        <v>0</v>
      </c>
    </row>
    <row r="11" spans="1:12" ht="33" customHeight="1" x14ac:dyDescent="0.3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янв.24!K11+фев.24!H11-фев.24!G11</f>
        <v>0</v>
      </c>
      <c r="L11" s="2"/>
    </row>
    <row r="12" spans="1:12" x14ac:dyDescent="0.25">
      <c r="A12" s="13"/>
      <c r="B12" s="14">
        <v>5</v>
      </c>
      <c r="C12" s="7">
        <v>8274</v>
      </c>
      <c r="D12" s="7">
        <v>8805</v>
      </c>
      <c r="E12" s="7">
        <f t="shared" si="0"/>
        <v>531</v>
      </c>
      <c r="F12" s="7">
        <v>6.71</v>
      </c>
      <c r="G12" s="7">
        <f t="shared" si="1"/>
        <v>3563.0099999999998</v>
      </c>
      <c r="H12" s="8">
        <v>10000</v>
      </c>
      <c r="I12" s="7">
        <v>280189</v>
      </c>
      <c r="J12" s="9">
        <v>45337</v>
      </c>
      <c r="K12" s="7">
        <f>янв.24!K12+фев.24!H12-фев.24!G12</f>
        <v>-1198.9899999999993</v>
      </c>
    </row>
    <row r="13" spans="1:12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янв.24!K13+фев.24!H13-фев.24!G13</f>
        <v>0</v>
      </c>
    </row>
    <row r="14" spans="1:12" x14ac:dyDescent="0.25">
      <c r="A14" s="13"/>
      <c r="B14" s="14">
        <v>7</v>
      </c>
      <c r="C14" s="7">
        <v>13482</v>
      </c>
      <c r="D14" s="7">
        <v>13568</v>
      </c>
      <c r="E14" s="7">
        <f t="shared" si="0"/>
        <v>86</v>
      </c>
      <c r="F14" s="7">
        <v>6.71</v>
      </c>
      <c r="G14" s="7">
        <f t="shared" si="1"/>
        <v>577.05999999999995</v>
      </c>
      <c r="H14" s="8"/>
      <c r="I14" s="7"/>
      <c r="J14" s="9"/>
      <c r="K14" s="7">
        <f>янв.24!K14+фев.24!H14-фев.24!G14</f>
        <v>-1966.03</v>
      </c>
    </row>
    <row r="15" spans="1:12" x14ac:dyDescent="0.25">
      <c r="A15" s="13"/>
      <c r="B15" s="14">
        <v>8</v>
      </c>
      <c r="C15" s="7"/>
      <c r="D15" s="7"/>
      <c r="E15" s="7">
        <f t="shared" si="0"/>
        <v>0</v>
      </c>
      <c r="F15" s="7">
        <v>6.71</v>
      </c>
      <c r="G15" s="7">
        <f t="shared" si="1"/>
        <v>0</v>
      </c>
      <c r="H15" s="8"/>
      <c r="I15" s="7"/>
      <c r="J15" s="12"/>
      <c r="K15" s="7">
        <f>янв.24!K15+фев.24!H15-фев.24!G15</f>
        <v>0</v>
      </c>
    </row>
    <row r="16" spans="1:12" x14ac:dyDescent="0.25">
      <c r="A16" s="13"/>
      <c r="B16" s="14">
        <v>9</v>
      </c>
      <c r="C16" s="7"/>
      <c r="D16" s="7"/>
      <c r="E16" s="7">
        <f t="shared" si="0"/>
        <v>0</v>
      </c>
      <c r="F16" s="7">
        <v>6.71</v>
      </c>
      <c r="G16" s="7">
        <f t="shared" si="1"/>
        <v>0</v>
      </c>
      <c r="H16" s="8"/>
      <c r="I16" s="7"/>
      <c r="J16" s="9"/>
      <c r="K16" s="7">
        <f>янв.24!K16+фев.24!H16-фев.24!G16</f>
        <v>0</v>
      </c>
    </row>
    <row r="17" spans="1:11" x14ac:dyDescent="0.25">
      <c r="A17" s="13"/>
      <c r="B17" s="14">
        <v>10</v>
      </c>
      <c r="C17" s="7">
        <v>5</v>
      </c>
      <c r="D17" s="7">
        <v>5</v>
      </c>
      <c r="E17" s="7">
        <f t="shared" si="0"/>
        <v>0</v>
      </c>
      <c r="F17" s="7">
        <v>6.71</v>
      </c>
      <c r="G17" s="7">
        <f t="shared" si="1"/>
        <v>0</v>
      </c>
      <c r="H17" s="8"/>
      <c r="I17" s="7"/>
      <c r="J17" s="12"/>
      <c r="K17" s="7">
        <f>янв.24!K17+фев.24!H17-фев.24!G17</f>
        <v>0</v>
      </c>
    </row>
    <row r="18" spans="1:11" x14ac:dyDescent="0.25">
      <c r="A18" s="13"/>
      <c r="B18" s="14">
        <v>11</v>
      </c>
      <c r="C18" s="7">
        <v>5211</v>
      </c>
      <c r="D18" s="7">
        <v>5504</v>
      </c>
      <c r="E18" s="7">
        <f t="shared" si="0"/>
        <v>293</v>
      </c>
      <c r="F18" s="7">
        <v>6.71</v>
      </c>
      <c r="G18" s="7">
        <f t="shared" si="1"/>
        <v>1966.03</v>
      </c>
      <c r="H18" s="8">
        <v>5000</v>
      </c>
      <c r="I18" s="7">
        <v>960095</v>
      </c>
      <c r="J18" s="9">
        <v>45341</v>
      </c>
      <c r="K18" s="7">
        <f>янв.24!K18+фев.24!H18-фев.24!G18</f>
        <v>752.56999999999994</v>
      </c>
    </row>
    <row r="19" spans="1:1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янв.24!K19+фев.24!H19-фев.24!G19</f>
        <v>0</v>
      </c>
    </row>
    <row r="20" spans="1:1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янв.24!K20+фев.24!H20-фев.24!G20</f>
        <v>0</v>
      </c>
    </row>
    <row r="21" spans="1:1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янв.24!K21+фев.24!H21-фев.24!G21</f>
        <v>0</v>
      </c>
    </row>
    <row r="22" spans="1:11" x14ac:dyDescent="0.25">
      <c r="A22" s="13"/>
      <c r="B22" s="14">
        <v>15</v>
      </c>
      <c r="C22" s="7">
        <v>21</v>
      </c>
      <c r="D22" s="7">
        <v>21</v>
      </c>
      <c r="E22" s="7">
        <f t="shared" si="0"/>
        <v>0</v>
      </c>
      <c r="F22" s="7">
        <v>6.71</v>
      </c>
      <c r="G22" s="7">
        <f t="shared" si="1"/>
        <v>0</v>
      </c>
      <c r="H22" s="8">
        <v>500</v>
      </c>
      <c r="I22" s="7">
        <v>208934</v>
      </c>
      <c r="J22" s="9">
        <v>45338</v>
      </c>
      <c r="K22" s="7">
        <f>янв.24!K22+фев.24!H22-фев.24!G22</f>
        <v>500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6.71</v>
      </c>
      <c r="G23" s="7">
        <f t="shared" si="1"/>
        <v>0</v>
      </c>
      <c r="H23" s="8"/>
      <c r="I23" s="7"/>
      <c r="J23" s="9"/>
      <c r="K23" s="7">
        <f>янв.24!K23+фев.24!H23-фев.24!G23</f>
        <v>0</v>
      </c>
    </row>
    <row r="24" spans="1:1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янв.24!K24+фев.24!H24-фев.24!G24</f>
        <v>0</v>
      </c>
    </row>
    <row r="25" spans="1:1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янв.24!K25+фев.24!H25-фев.24!G25</f>
        <v>0</v>
      </c>
    </row>
    <row r="26" spans="1:1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янв.24!K26+фев.24!H26-фев.24!G26</f>
        <v>0</v>
      </c>
    </row>
    <row r="27" spans="1:11" x14ac:dyDescent="0.25">
      <c r="A27" s="13"/>
      <c r="B27" s="14">
        <v>20</v>
      </c>
      <c r="C27" s="7"/>
      <c r="D27" s="7"/>
      <c r="E27" s="7">
        <f t="shared" si="0"/>
        <v>0</v>
      </c>
      <c r="F27" s="7">
        <v>6.71</v>
      </c>
      <c r="G27" s="7">
        <f t="shared" si="1"/>
        <v>0</v>
      </c>
      <c r="H27" s="8"/>
      <c r="I27" s="7"/>
      <c r="J27" s="9"/>
      <c r="K27" s="7">
        <f>янв.24!K27+фев.24!H27-фев.24!G27</f>
        <v>0</v>
      </c>
    </row>
    <row r="28" spans="1:1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янв.24!K28+фев.24!H28-фев.24!G28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6.71</v>
      </c>
      <c r="G29" s="7">
        <f t="shared" si="1"/>
        <v>0</v>
      </c>
      <c r="H29" s="11"/>
      <c r="I29" s="7"/>
      <c r="J29" s="12"/>
      <c r="K29" s="7">
        <f>янв.24!K29+фев.24!H29-фев.24!G29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6.71</v>
      </c>
      <c r="G30" s="7">
        <f t="shared" si="1"/>
        <v>0</v>
      </c>
      <c r="H30" s="12"/>
      <c r="I30" s="7"/>
      <c r="J30" s="12"/>
      <c r="K30" s="7">
        <f>янв.24!K30+фев.24!H30-фев.24!G30</f>
        <v>0</v>
      </c>
    </row>
    <row r="31" spans="1:11" x14ac:dyDescent="0.25">
      <c r="A31" s="13"/>
      <c r="B31" s="14">
        <v>24</v>
      </c>
      <c r="C31" s="7">
        <v>583</v>
      </c>
      <c r="D31" s="7">
        <v>583</v>
      </c>
      <c r="E31" s="7">
        <f t="shared" si="0"/>
        <v>0</v>
      </c>
      <c r="F31" s="7">
        <v>6.71</v>
      </c>
      <c r="G31" s="7">
        <f t="shared" si="1"/>
        <v>0</v>
      </c>
      <c r="H31" s="12">
        <v>2000</v>
      </c>
      <c r="I31" s="7">
        <v>2895</v>
      </c>
      <c r="J31" s="9">
        <v>45327</v>
      </c>
      <c r="K31" s="7">
        <f>янв.24!K31+фев.24!H31-фев.24!G31</f>
        <v>1838.96</v>
      </c>
    </row>
    <row r="32" spans="1:11" x14ac:dyDescent="0.25">
      <c r="A32" s="13"/>
      <c r="B32" s="14">
        <v>25</v>
      </c>
      <c r="C32" s="7">
        <v>7861</v>
      </c>
      <c r="D32" s="7">
        <v>7861</v>
      </c>
      <c r="E32" s="7">
        <f t="shared" si="0"/>
        <v>0</v>
      </c>
      <c r="F32" s="7">
        <v>6.71</v>
      </c>
      <c r="G32" s="7">
        <f t="shared" si="1"/>
        <v>0</v>
      </c>
      <c r="H32" s="12"/>
      <c r="I32" s="7"/>
      <c r="J32" s="9"/>
      <c r="K32" s="7">
        <f>янв.24!K32+фев.24!H32-фев.24!G32</f>
        <v>-4676.87</v>
      </c>
    </row>
    <row r="33" spans="1:1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янв.24!K33+фев.24!H33-фев.24!G33</f>
        <v>0</v>
      </c>
    </row>
    <row r="34" spans="1:11" x14ac:dyDescent="0.25">
      <c r="A34" s="13"/>
      <c r="B34" s="14">
        <v>27</v>
      </c>
      <c r="C34" s="7">
        <v>96080</v>
      </c>
      <c r="D34" s="7">
        <v>100972</v>
      </c>
      <c r="E34" s="7">
        <f t="shared" si="0"/>
        <v>4892</v>
      </c>
      <c r="F34" s="7">
        <v>6.71</v>
      </c>
      <c r="G34" s="7">
        <f t="shared" si="1"/>
        <v>32825.32</v>
      </c>
      <c r="H34" s="12"/>
      <c r="I34" s="7"/>
      <c r="J34" s="9"/>
      <c r="K34" s="7">
        <f>янв.24!K34+фев.24!H34-фев.24!G34</f>
        <v>-67578.92</v>
      </c>
    </row>
    <row r="35" spans="1:11" x14ac:dyDescent="0.25">
      <c r="A35" s="13"/>
      <c r="B35" s="14">
        <v>28</v>
      </c>
      <c r="C35" s="7">
        <v>2308</v>
      </c>
      <c r="D35" s="7">
        <v>2349</v>
      </c>
      <c r="E35" s="7">
        <f t="shared" si="0"/>
        <v>41</v>
      </c>
      <c r="F35" s="7">
        <v>6.71</v>
      </c>
      <c r="G35" s="7">
        <f t="shared" si="1"/>
        <v>275.11</v>
      </c>
      <c r="H35" s="12"/>
      <c r="I35" s="7"/>
      <c r="J35" s="12"/>
      <c r="K35" s="7">
        <f>янв.24!K35+фев.24!H35-фев.24!G35</f>
        <v>-791.78</v>
      </c>
    </row>
    <row r="36" spans="1:11" x14ac:dyDescent="0.25">
      <c r="A36" s="13"/>
      <c r="B36" s="14">
        <v>29</v>
      </c>
      <c r="C36" s="7">
        <v>218</v>
      </c>
      <c r="D36" s="7">
        <v>218</v>
      </c>
      <c r="E36" s="7">
        <f t="shared" si="0"/>
        <v>0</v>
      </c>
      <c r="F36" s="7">
        <v>6.71</v>
      </c>
      <c r="G36" s="7">
        <f t="shared" si="1"/>
        <v>0</v>
      </c>
      <c r="H36" s="12"/>
      <c r="I36" s="7"/>
      <c r="J36" s="12"/>
      <c r="K36" s="7">
        <f>янв.24!K36+фев.24!H36-фев.24!G36</f>
        <v>-26.84</v>
      </c>
    </row>
    <row r="37" spans="1:11" x14ac:dyDescent="0.25">
      <c r="A37" s="13"/>
      <c r="B37" s="14">
        <v>30</v>
      </c>
      <c r="C37" s="7">
        <v>6799</v>
      </c>
      <c r="D37" s="7">
        <v>6930</v>
      </c>
      <c r="E37" s="7">
        <f t="shared" si="0"/>
        <v>131</v>
      </c>
      <c r="F37" s="7">
        <v>6.71</v>
      </c>
      <c r="G37" s="7">
        <f t="shared" si="1"/>
        <v>879.01</v>
      </c>
      <c r="H37" s="12">
        <v>2325.9699999999998</v>
      </c>
      <c r="I37" s="7">
        <v>386046</v>
      </c>
      <c r="J37" s="9">
        <v>45341</v>
      </c>
      <c r="K37" s="7">
        <f>янв.24!K37+фев.24!H37-фев.24!G37</f>
        <v>286.12999999999988</v>
      </c>
    </row>
    <row r="38" spans="1:11" x14ac:dyDescent="0.25">
      <c r="A38" s="13"/>
      <c r="B38" s="14">
        <v>31</v>
      </c>
      <c r="C38" s="7"/>
      <c r="D38" s="7"/>
      <c r="E38" s="7">
        <f t="shared" si="0"/>
        <v>0</v>
      </c>
      <c r="F38" s="7">
        <v>6.71</v>
      </c>
      <c r="G38" s="7">
        <f t="shared" si="1"/>
        <v>0</v>
      </c>
      <c r="H38" s="12"/>
      <c r="I38" s="7"/>
      <c r="J38" s="9"/>
      <c r="K38" s="7">
        <f>янв.24!K38+фев.24!H38-фев.24!G38</f>
        <v>0</v>
      </c>
    </row>
    <row r="39" spans="1:11" x14ac:dyDescent="0.25">
      <c r="A39" s="13"/>
      <c r="B39" s="14">
        <v>32</v>
      </c>
      <c r="C39" s="7">
        <v>73810</v>
      </c>
      <c r="D39" s="7">
        <v>76100</v>
      </c>
      <c r="E39" s="7">
        <f t="shared" si="0"/>
        <v>2290</v>
      </c>
      <c r="F39" s="38">
        <v>4.32</v>
      </c>
      <c r="G39" s="7">
        <f t="shared" si="1"/>
        <v>9892.8000000000011</v>
      </c>
      <c r="H39" s="12"/>
      <c r="I39" s="7"/>
      <c r="J39" s="9"/>
      <c r="K39" s="7">
        <f>янв.24!K39+фев.24!H39-фев.24!G39</f>
        <v>-25587.360000000001</v>
      </c>
    </row>
    <row r="40" spans="1:1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янв.24!K40+фев.24!H40-фев.24!G40</f>
        <v>0</v>
      </c>
    </row>
    <row r="41" spans="1:11" x14ac:dyDescent="0.25">
      <c r="A41" s="13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янв.24!K41+фев.24!H41-фев.24!G41</f>
        <v>0</v>
      </c>
    </row>
    <row r="42" spans="1:11" x14ac:dyDescent="0.25">
      <c r="A42" s="13"/>
      <c r="B42" s="14">
        <v>35</v>
      </c>
      <c r="C42" s="7">
        <v>14869</v>
      </c>
      <c r="D42" s="7">
        <v>14869</v>
      </c>
      <c r="E42" s="7">
        <f t="shared" si="0"/>
        <v>0</v>
      </c>
      <c r="F42" s="7">
        <v>6.71</v>
      </c>
      <c r="G42" s="7">
        <f t="shared" si="1"/>
        <v>0</v>
      </c>
      <c r="H42" s="12"/>
      <c r="I42" s="7"/>
      <c r="J42" s="12"/>
      <c r="K42" s="7">
        <f>янв.24!K42+фев.24!H42-фев.24!G42</f>
        <v>0</v>
      </c>
    </row>
    <row r="43" spans="1:1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янв.24!K43+фев.24!H43-фев.24!G43</f>
        <v>0</v>
      </c>
    </row>
    <row r="44" spans="1:11" x14ac:dyDescent="0.25">
      <c r="A44" s="13"/>
      <c r="B44" s="14">
        <v>37</v>
      </c>
      <c r="C44" s="7"/>
      <c r="D44" s="7"/>
      <c r="E44" s="7">
        <f t="shared" si="0"/>
        <v>0</v>
      </c>
      <c r="F44" s="7">
        <v>6.71</v>
      </c>
      <c r="G44" s="7">
        <f t="shared" si="1"/>
        <v>0</v>
      </c>
      <c r="H44" s="12"/>
      <c r="I44" s="7"/>
      <c r="J44" s="9"/>
      <c r="K44" s="7">
        <f>янв.24!K44+фев.24!H44-фев.24!G44</f>
        <v>0</v>
      </c>
    </row>
    <row r="45" spans="1:1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12"/>
      <c r="K45" s="7">
        <f>янв.24!K45+фев.24!H45-фев.24!G45</f>
        <v>0</v>
      </c>
    </row>
    <row r="46" spans="1:11" x14ac:dyDescent="0.25">
      <c r="A46" s="13"/>
      <c r="B46" s="14">
        <v>39</v>
      </c>
      <c r="C46" s="7"/>
      <c r="D46" s="7"/>
      <c r="E46" s="7">
        <f t="shared" si="0"/>
        <v>0</v>
      </c>
      <c r="F46" s="7">
        <v>6.71</v>
      </c>
      <c r="G46" s="7">
        <f t="shared" si="1"/>
        <v>0</v>
      </c>
      <c r="H46" s="12"/>
      <c r="I46" s="7"/>
      <c r="J46" s="9"/>
      <c r="K46" s="7">
        <f>янв.24!K46+фев.24!H46-фев.24!G46</f>
        <v>0</v>
      </c>
    </row>
    <row r="47" spans="1:11" x14ac:dyDescent="0.25">
      <c r="A47" s="37"/>
      <c r="B47" s="14">
        <v>40</v>
      </c>
      <c r="C47" s="7">
        <v>0</v>
      </c>
      <c r="D47" s="7">
        <v>0</v>
      </c>
      <c r="E47" s="7">
        <f t="shared" si="0"/>
        <v>0</v>
      </c>
      <c r="F47" s="7">
        <v>6.71</v>
      </c>
      <c r="G47" s="7">
        <f t="shared" si="1"/>
        <v>0</v>
      </c>
      <c r="H47" s="12"/>
      <c r="I47" s="7"/>
      <c r="J47" s="9"/>
      <c r="K47" s="7">
        <f>янв.24!K47+фев.24!H47-фев.24!G47</f>
        <v>0</v>
      </c>
    </row>
    <row r="48" spans="1:1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янв.24!K48+фев.24!H48-фев.24!G48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6.71</v>
      </c>
      <c r="G49" s="7">
        <f t="shared" si="1"/>
        <v>0</v>
      </c>
      <c r="H49" s="12"/>
      <c r="I49" s="7"/>
      <c r="J49" s="12"/>
      <c r="K49" s="7">
        <f>янв.24!K49+фев.24!H49-фев.24!G49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6.71</v>
      </c>
      <c r="G50" s="7">
        <f t="shared" si="1"/>
        <v>0</v>
      </c>
      <c r="H50" s="12"/>
      <c r="I50" s="7"/>
      <c r="J50" s="9"/>
      <c r="K50" s="7">
        <f>янв.24!K50+фев.24!H50-фев.24!G50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6.71</v>
      </c>
      <c r="G51" s="7">
        <f t="shared" si="1"/>
        <v>0</v>
      </c>
      <c r="H51" s="12"/>
      <c r="I51" s="7"/>
      <c r="J51" s="12"/>
      <c r="K51" s="7">
        <f>янв.24!K51+фев.24!H51-фев.24!G51</f>
        <v>0</v>
      </c>
    </row>
    <row r="52" spans="1:1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янв.24!K52+фев.24!H52-фев.24!G52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6.71</v>
      </c>
      <c r="G53" s="7">
        <f t="shared" si="1"/>
        <v>0</v>
      </c>
      <c r="H53" s="12"/>
      <c r="I53" s="7"/>
      <c r="J53" s="9"/>
      <c r="K53" s="7">
        <f>янв.24!K53+фев.24!H53-фев.24!G53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6.71</v>
      </c>
      <c r="G54" s="7">
        <f t="shared" si="1"/>
        <v>0</v>
      </c>
      <c r="H54" s="12"/>
      <c r="I54" s="7"/>
      <c r="J54" s="12"/>
      <c r="K54" s="7">
        <f>янв.24!K54+фев.24!H54-фев.24!G54</f>
        <v>0</v>
      </c>
    </row>
    <row r="55" spans="1:1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янв.24!K55+фев.24!H55-фев.24!G55</f>
        <v>0</v>
      </c>
    </row>
    <row r="56" spans="1:1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янв.24!K56+фев.24!H56-фев.24!G56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6.71</v>
      </c>
      <c r="G57" s="7">
        <f t="shared" si="1"/>
        <v>0</v>
      </c>
      <c r="H57" s="12"/>
      <c r="I57" s="7"/>
      <c r="J57" s="12"/>
      <c r="K57" s="7">
        <f>янв.24!K57+фев.24!H57-фев.24!G57</f>
        <v>0</v>
      </c>
    </row>
    <row r="58" spans="1:11" x14ac:dyDescent="0.25">
      <c r="A58" s="13"/>
      <c r="B58" s="14">
        <v>51</v>
      </c>
      <c r="C58" s="7"/>
      <c r="D58" s="7"/>
      <c r="E58" s="7">
        <f t="shared" si="0"/>
        <v>0</v>
      </c>
      <c r="F58" s="7">
        <v>6.71</v>
      </c>
      <c r="G58" s="7">
        <f t="shared" si="1"/>
        <v>0</v>
      </c>
      <c r="H58" s="12"/>
      <c r="I58" s="7"/>
      <c r="J58" s="12"/>
      <c r="K58" s="7">
        <f>янв.24!K58+фев.24!H58-фев.24!G58</f>
        <v>0</v>
      </c>
    </row>
    <row r="59" spans="1:11" x14ac:dyDescent="0.25">
      <c r="A59" s="13"/>
      <c r="B59" s="14">
        <v>52</v>
      </c>
      <c r="C59" s="7">
        <v>11183</v>
      </c>
      <c r="D59" s="7">
        <v>11183</v>
      </c>
      <c r="E59" s="7">
        <f t="shared" si="0"/>
        <v>0</v>
      </c>
      <c r="F59" s="7">
        <v>6.71</v>
      </c>
      <c r="G59" s="7">
        <f t="shared" si="1"/>
        <v>0</v>
      </c>
      <c r="H59" s="12"/>
      <c r="I59" s="7"/>
      <c r="J59" s="9"/>
      <c r="K59" s="7">
        <f>янв.24!K59+фев.24!H59-фев.24!G59</f>
        <v>0</v>
      </c>
    </row>
    <row r="60" spans="1:11" x14ac:dyDescent="0.25">
      <c r="A60" s="13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/>
      <c r="I60" s="7"/>
      <c r="J60" s="12"/>
      <c r="K60" s="7">
        <f>янв.24!K60+фев.24!H60-фев.24!G60</f>
        <v>0</v>
      </c>
    </row>
    <row r="61" spans="1:11" x14ac:dyDescent="0.25">
      <c r="A61" s="13"/>
      <c r="B61" s="14">
        <v>54</v>
      </c>
      <c r="C61" s="7">
        <v>8313</v>
      </c>
      <c r="D61" s="7">
        <v>8623</v>
      </c>
      <c r="E61" s="7">
        <f t="shared" si="0"/>
        <v>310</v>
      </c>
      <c r="F61" s="7">
        <v>6.71</v>
      </c>
      <c r="G61" s="7">
        <f t="shared" si="1"/>
        <v>2080.1</v>
      </c>
      <c r="H61" s="12"/>
      <c r="I61" s="7"/>
      <c r="J61" s="9"/>
      <c r="K61" s="7">
        <f>янв.24!K61+фев.24!H61-фев.24!G61</f>
        <v>-2878.59</v>
      </c>
    </row>
    <row r="62" spans="1:11" x14ac:dyDescent="0.25">
      <c r="A62" s="13"/>
      <c r="B62" s="14">
        <v>55</v>
      </c>
      <c r="C62" s="7">
        <v>2843</v>
      </c>
      <c r="D62" s="7">
        <v>2976</v>
      </c>
      <c r="E62" s="7">
        <f t="shared" si="0"/>
        <v>133</v>
      </c>
      <c r="F62" s="7">
        <v>6.71</v>
      </c>
      <c r="G62" s="7">
        <f t="shared" si="1"/>
        <v>892.43</v>
      </c>
      <c r="H62" s="12">
        <v>500</v>
      </c>
      <c r="I62" s="7">
        <v>87530</v>
      </c>
      <c r="J62" s="9">
        <v>45337</v>
      </c>
      <c r="K62" s="7">
        <f>янв.24!K62+фев.24!H62-фев.24!G62</f>
        <v>107.57000000000005</v>
      </c>
    </row>
    <row r="63" spans="1:11" x14ac:dyDescent="0.25">
      <c r="A63" s="13"/>
      <c r="B63" s="14">
        <v>56</v>
      </c>
      <c r="C63" s="7"/>
      <c r="D63" s="7"/>
      <c r="E63" s="7">
        <f t="shared" si="0"/>
        <v>0</v>
      </c>
      <c r="F63" s="7">
        <v>6.71</v>
      </c>
      <c r="G63" s="7">
        <f t="shared" si="1"/>
        <v>0</v>
      </c>
      <c r="H63" s="12"/>
      <c r="I63" s="7"/>
      <c r="J63" s="9"/>
      <c r="K63" s="7">
        <f>янв.24!K63+фев.24!H63-фев.24!G63</f>
        <v>0</v>
      </c>
    </row>
    <row r="64" spans="1:11" x14ac:dyDescent="0.25">
      <c r="A64" s="13"/>
      <c r="B64" s="14">
        <v>57</v>
      </c>
      <c r="C64" s="7">
        <v>6599</v>
      </c>
      <c r="D64" s="7">
        <v>6599</v>
      </c>
      <c r="E64" s="7">
        <f t="shared" si="0"/>
        <v>0</v>
      </c>
      <c r="F64" s="7">
        <v>6.71</v>
      </c>
      <c r="G64" s="7">
        <f t="shared" si="1"/>
        <v>0</v>
      </c>
      <c r="H64" s="12"/>
      <c r="I64" s="7"/>
      <c r="J64" s="9"/>
      <c r="K64" s="7">
        <f>янв.24!K64+фев.24!H64-фев.24!G64</f>
        <v>-2026.42</v>
      </c>
    </row>
    <row r="65" spans="1:11" x14ac:dyDescent="0.25">
      <c r="A65" s="13"/>
      <c r="B65" s="14">
        <v>58</v>
      </c>
      <c r="C65" s="7">
        <v>1010</v>
      </c>
      <c r="D65" s="7">
        <v>1010</v>
      </c>
      <c r="E65" s="7">
        <f t="shared" si="0"/>
        <v>0</v>
      </c>
      <c r="F65" s="7">
        <v>6.71</v>
      </c>
      <c r="G65" s="7">
        <f t="shared" si="1"/>
        <v>0</v>
      </c>
      <c r="H65" s="12"/>
      <c r="I65" s="7"/>
      <c r="J65" s="12"/>
      <c r="K65" s="7">
        <f>янв.24!K65+фев.24!H65-фев.24!G65</f>
        <v>0</v>
      </c>
    </row>
    <row r="66" spans="1:1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янв.24!K66+фев.24!H66-фев.24!G66</f>
        <v>0</v>
      </c>
    </row>
    <row r="67" spans="1:11" x14ac:dyDescent="0.25">
      <c r="A67" s="13"/>
      <c r="B67" s="14">
        <v>60</v>
      </c>
      <c r="C67" s="7"/>
      <c r="D67" s="7"/>
      <c r="E67" s="7">
        <f t="shared" si="0"/>
        <v>0</v>
      </c>
      <c r="F67" s="7">
        <v>6.71</v>
      </c>
      <c r="G67" s="7">
        <f t="shared" si="1"/>
        <v>0</v>
      </c>
      <c r="H67" s="12"/>
      <c r="I67" s="7"/>
      <c r="J67" s="9"/>
      <c r="K67" s="7">
        <f>янв.24!K67+фев.24!H67-фев.24!G67</f>
        <v>0</v>
      </c>
    </row>
    <row r="68" spans="1:11" x14ac:dyDescent="0.25">
      <c r="A68" s="13"/>
      <c r="B68" s="14">
        <v>61</v>
      </c>
      <c r="C68" s="7">
        <v>2950</v>
      </c>
      <c r="D68" s="7">
        <v>2950</v>
      </c>
      <c r="E68" s="7">
        <f t="shared" si="0"/>
        <v>0</v>
      </c>
      <c r="F68" s="7">
        <v>6.71</v>
      </c>
      <c r="G68" s="7">
        <f t="shared" si="1"/>
        <v>0</v>
      </c>
      <c r="H68" s="12"/>
      <c r="I68" s="7"/>
      <c r="J68" s="9"/>
      <c r="K68" s="7">
        <f>янв.24!K68+фев.24!H68-фев.24!G68</f>
        <v>0</v>
      </c>
    </row>
    <row r="69" spans="1:11" x14ac:dyDescent="0.25">
      <c r="A69" s="13"/>
      <c r="B69" s="14">
        <v>62</v>
      </c>
      <c r="C69" s="7">
        <v>82</v>
      </c>
      <c r="D69" s="7">
        <v>82</v>
      </c>
      <c r="E69" s="7">
        <f t="shared" si="0"/>
        <v>0</v>
      </c>
      <c r="F69" s="7">
        <v>6.71</v>
      </c>
      <c r="G69" s="7">
        <f t="shared" si="1"/>
        <v>0</v>
      </c>
      <c r="H69" s="12"/>
      <c r="I69" s="7"/>
      <c r="J69" s="12"/>
      <c r="K69" s="7">
        <f>янв.24!K69+фев.24!H69-фев.24!G69</f>
        <v>0</v>
      </c>
    </row>
    <row r="70" spans="1:11" x14ac:dyDescent="0.25">
      <c r="A70" s="13"/>
      <c r="B70" s="14">
        <v>63</v>
      </c>
      <c r="C70" s="7"/>
      <c r="D70" s="7"/>
      <c r="E70" s="7">
        <f t="shared" si="0"/>
        <v>0</v>
      </c>
      <c r="F70" s="7">
        <v>6.71</v>
      </c>
      <c r="G70" s="7">
        <f t="shared" si="1"/>
        <v>0</v>
      </c>
      <c r="H70" s="12"/>
      <c r="I70" s="7"/>
      <c r="J70" s="12"/>
      <c r="K70" s="7">
        <f>янв.24!K70+фев.24!H70-фев.24!G70</f>
        <v>0</v>
      </c>
    </row>
    <row r="71" spans="1:11" x14ac:dyDescent="0.25">
      <c r="A71" s="13"/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янв.24!K71+фев.24!H71-фев.24!G71</f>
        <v>0</v>
      </c>
    </row>
    <row r="72" spans="1:11" x14ac:dyDescent="0.25">
      <c r="A72" s="13"/>
      <c r="B72" s="14">
        <v>65</v>
      </c>
      <c r="C72" s="7">
        <v>2641</v>
      </c>
      <c r="D72" s="7">
        <v>3459</v>
      </c>
      <c r="E72" s="7">
        <f t="shared" ref="E72:E135" si="2">SUM(D72-C72)</f>
        <v>818</v>
      </c>
      <c r="F72" s="7">
        <v>6.71</v>
      </c>
      <c r="G72" s="7">
        <f t="shared" si="1"/>
        <v>5488.78</v>
      </c>
      <c r="H72" s="12"/>
      <c r="I72" s="7"/>
      <c r="J72" s="9"/>
      <c r="K72" s="7">
        <f>янв.24!K72+фев.24!H72-фев.24!G72</f>
        <v>-13453.55</v>
      </c>
    </row>
    <row r="73" spans="1:11" x14ac:dyDescent="0.25">
      <c r="A73" s="13"/>
      <c r="B73" s="14">
        <v>66</v>
      </c>
      <c r="C73" s="7">
        <v>2898</v>
      </c>
      <c r="D73" s="7">
        <v>2898</v>
      </c>
      <c r="E73" s="7">
        <f t="shared" si="2"/>
        <v>0</v>
      </c>
      <c r="F73" s="7">
        <v>6.71</v>
      </c>
      <c r="G73" s="7">
        <f t="shared" ref="G73:G136" si="3">SUM(E73*F73)</f>
        <v>0</v>
      </c>
      <c r="H73" s="12"/>
      <c r="I73" s="7"/>
      <c r="J73" s="9"/>
      <c r="K73" s="7">
        <f>янв.24!K73+фев.24!H73-фев.24!G73</f>
        <v>1000</v>
      </c>
    </row>
    <row r="74" spans="1:11" x14ac:dyDescent="0.25">
      <c r="A74" s="13"/>
      <c r="B74" s="14">
        <v>67</v>
      </c>
      <c r="C74" s="7">
        <v>38054</v>
      </c>
      <c r="D74" s="7">
        <v>39751</v>
      </c>
      <c r="E74" s="7">
        <f t="shared" si="2"/>
        <v>1697</v>
      </c>
      <c r="F74" s="7">
        <v>6.71</v>
      </c>
      <c r="G74" s="7">
        <f t="shared" si="3"/>
        <v>11386.87</v>
      </c>
      <c r="H74" s="8"/>
      <c r="I74" s="7"/>
      <c r="J74" s="9"/>
      <c r="K74" s="7">
        <f>янв.24!K74+фев.24!H74-фев.24!G74</f>
        <v>-18652.120000000003</v>
      </c>
    </row>
    <row r="75" spans="1:11" x14ac:dyDescent="0.25">
      <c r="A75" s="13"/>
      <c r="B75" s="14">
        <v>68</v>
      </c>
      <c r="C75" s="7">
        <v>2120</v>
      </c>
      <c r="D75" s="7">
        <v>2120</v>
      </c>
      <c r="E75" s="7">
        <f t="shared" si="2"/>
        <v>0</v>
      </c>
      <c r="F75" s="7">
        <v>6.71</v>
      </c>
      <c r="G75" s="7">
        <f t="shared" si="3"/>
        <v>0</v>
      </c>
      <c r="H75" s="12"/>
      <c r="I75" s="7"/>
      <c r="J75" s="9"/>
      <c r="K75" s="7">
        <f>янв.24!K75+фев.24!H75-фев.24!G75</f>
        <v>-40.26</v>
      </c>
    </row>
    <row r="76" spans="1:11" x14ac:dyDescent="0.25">
      <c r="A76" s="13"/>
      <c r="B76" s="14">
        <v>69</v>
      </c>
      <c r="C76" s="7">
        <v>5442</v>
      </c>
      <c r="D76" s="7">
        <v>5443</v>
      </c>
      <c r="E76" s="7">
        <f t="shared" si="2"/>
        <v>1</v>
      </c>
      <c r="F76" s="7">
        <v>6.71</v>
      </c>
      <c r="G76" s="7">
        <f t="shared" si="3"/>
        <v>6.71</v>
      </c>
      <c r="H76" s="8"/>
      <c r="I76" s="7"/>
      <c r="J76" s="9"/>
      <c r="K76" s="7">
        <f>янв.24!K76+фев.24!H76-фев.24!G76</f>
        <v>-33.549999999999997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6.71</v>
      </c>
      <c r="G77" s="7">
        <f t="shared" si="3"/>
        <v>0</v>
      </c>
      <c r="H77" s="12"/>
      <c r="I77" s="7"/>
      <c r="J77" s="12"/>
      <c r="K77" s="7">
        <f>янв.24!K77+фев.24!H77-фев.24!G77</f>
        <v>0</v>
      </c>
    </row>
    <row r="78" spans="1:11" x14ac:dyDescent="0.25">
      <c r="A78" s="13"/>
      <c r="B78" s="14">
        <v>71</v>
      </c>
      <c r="C78" s="7">
        <v>2994</v>
      </c>
      <c r="D78" s="7">
        <v>2994</v>
      </c>
      <c r="E78" s="7">
        <f t="shared" si="2"/>
        <v>0</v>
      </c>
      <c r="F78" s="7">
        <v>0</v>
      </c>
      <c r="G78" s="7">
        <f t="shared" si="3"/>
        <v>0</v>
      </c>
      <c r="H78" s="12"/>
      <c r="I78" s="7"/>
      <c r="J78" s="12"/>
      <c r="K78" s="7">
        <f>янв.24!K78+фев.24!H78-фев.24!G78</f>
        <v>0</v>
      </c>
    </row>
    <row r="79" spans="1:1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янв.24!K79+фев.24!H79-фев.24!G79</f>
        <v>0</v>
      </c>
    </row>
    <row r="80" spans="1:1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янв.24!K80+фев.24!H80-фев.24!G80</f>
        <v>0</v>
      </c>
    </row>
    <row r="81" spans="1:11" x14ac:dyDescent="0.25">
      <c r="A81" s="3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янв.24!K81+фев.24!H81-фев.24!G81</f>
        <v>0</v>
      </c>
    </row>
    <row r="82" spans="1:1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янв.24!K82+фев.24!H82-фев.24!G82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6.71</v>
      </c>
      <c r="G83" s="7">
        <f t="shared" si="3"/>
        <v>0</v>
      </c>
      <c r="H83" s="12"/>
      <c r="I83" s="7"/>
      <c r="J83" s="12"/>
      <c r="K83" s="7">
        <f>янв.24!K83+фев.24!H83-фев.24!G83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6.71</v>
      </c>
      <c r="G84" s="7">
        <f t="shared" si="3"/>
        <v>0</v>
      </c>
      <c r="H84" s="12"/>
      <c r="I84" s="7"/>
      <c r="J84" s="12"/>
      <c r="K84" s="7">
        <f>янв.24!K84+фев.24!H84-фев.24!G84</f>
        <v>0</v>
      </c>
    </row>
    <row r="85" spans="1:11" x14ac:dyDescent="0.25">
      <c r="A85" s="13"/>
      <c r="B85" s="14">
        <v>78</v>
      </c>
      <c r="C85" s="7">
        <v>404</v>
      </c>
      <c r="D85" s="7">
        <v>404</v>
      </c>
      <c r="E85" s="7">
        <f t="shared" si="2"/>
        <v>0</v>
      </c>
      <c r="F85" s="7">
        <v>6.71</v>
      </c>
      <c r="G85" s="7">
        <f t="shared" si="3"/>
        <v>0</v>
      </c>
      <c r="H85" s="12"/>
      <c r="I85" s="7"/>
      <c r="J85" s="9"/>
      <c r="K85" s="7">
        <f>янв.24!K85+фев.24!H85-фев.24!G85</f>
        <v>0</v>
      </c>
    </row>
    <row r="86" spans="1:11" x14ac:dyDescent="0.25">
      <c r="A86" s="13"/>
      <c r="B86" s="14">
        <v>79</v>
      </c>
      <c r="C86" s="7">
        <v>3010</v>
      </c>
      <c r="D86" s="7">
        <v>3163</v>
      </c>
      <c r="E86" s="7">
        <f t="shared" si="2"/>
        <v>153</v>
      </c>
      <c r="F86" s="7">
        <v>6.71</v>
      </c>
      <c r="G86" s="7">
        <f t="shared" si="3"/>
        <v>1026.6299999999999</v>
      </c>
      <c r="H86" s="12"/>
      <c r="I86" s="7"/>
      <c r="J86" s="12"/>
      <c r="K86" s="7">
        <f>янв.24!K86+фев.24!H86-фев.24!G86</f>
        <v>-1429.23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6.71</v>
      </c>
      <c r="G87" s="7">
        <f t="shared" si="3"/>
        <v>0</v>
      </c>
      <c r="H87" s="12"/>
      <c r="I87" s="7"/>
      <c r="J87" s="12"/>
      <c r="K87" s="7">
        <f>янв.24!K87+фев.24!H87-фев.24!G87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6.71</v>
      </c>
      <c r="G88" s="7">
        <f t="shared" si="3"/>
        <v>0</v>
      </c>
      <c r="H88" s="12"/>
      <c r="I88" s="7"/>
      <c r="J88" s="12"/>
      <c r="K88" s="7">
        <f>янв.24!K88+фев.24!H88-фев.24!G88</f>
        <v>0</v>
      </c>
    </row>
    <row r="89" spans="1:11" x14ac:dyDescent="0.25">
      <c r="A89" s="13"/>
      <c r="B89" s="14">
        <v>82</v>
      </c>
      <c r="C89" s="7">
        <v>35778</v>
      </c>
      <c r="D89" s="7">
        <v>38052</v>
      </c>
      <c r="E89" s="7">
        <f t="shared" si="2"/>
        <v>2274</v>
      </c>
      <c r="F89" s="7">
        <v>6.71</v>
      </c>
      <c r="G89" s="7">
        <f t="shared" si="3"/>
        <v>15258.539999999999</v>
      </c>
      <c r="H89" s="12">
        <v>22400</v>
      </c>
      <c r="I89" s="7">
        <v>123337</v>
      </c>
      <c r="J89" s="9">
        <v>45338</v>
      </c>
      <c r="K89" s="7">
        <f>янв.24!K89+фев.24!H89-фев.24!G89</f>
        <v>-3178.1799999999985</v>
      </c>
    </row>
    <row r="90" spans="1:1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12"/>
      <c r="K90" s="7">
        <f>янв.24!K90+фев.24!H90-фев.24!G90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6.71</v>
      </c>
      <c r="G91" s="7">
        <f t="shared" si="3"/>
        <v>0</v>
      </c>
      <c r="H91" s="12"/>
      <c r="I91" s="7"/>
      <c r="J91" s="12"/>
      <c r="K91" s="7">
        <f>янв.24!K91+фев.24!H91-фев.24!G91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6.71</v>
      </c>
      <c r="G92" s="7">
        <f t="shared" si="3"/>
        <v>0</v>
      </c>
      <c r="H92" s="12"/>
      <c r="I92" s="7"/>
      <c r="J92" s="12"/>
      <c r="K92" s="7">
        <f>янв.24!K92+фев.24!H92-фев.24!G92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6.71</v>
      </c>
      <c r="G93" s="7">
        <f t="shared" si="3"/>
        <v>0</v>
      </c>
      <c r="H93" s="12"/>
      <c r="I93" s="7"/>
      <c r="J93" s="12"/>
      <c r="K93" s="7">
        <f>янв.24!K93+фев.24!H93-фев.24!G93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6.71</v>
      </c>
      <c r="G94" s="7">
        <f t="shared" si="3"/>
        <v>0</v>
      </c>
      <c r="H94" s="12"/>
      <c r="I94" s="7"/>
      <c r="J94" s="12"/>
      <c r="K94" s="7">
        <f>янв.24!K94+фев.24!H94-фев.24!G94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6.71</v>
      </c>
      <c r="G95" s="7">
        <f t="shared" si="3"/>
        <v>0</v>
      </c>
      <c r="H95" s="12"/>
      <c r="I95" s="7"/>
      <c r="J95" s="12"/>
      <c r="K95" s="7">
        <f>янв.24!K95+фев.24!H95-фев.24!G95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6.71</v>
      </c>
      <c r="G96" s="7">
        <f t="shared" si="3"/>
        <v>0</v>
      </c>
      <c r="H96" s="12"/>
      <c r="I96" s="7"/>
      <c r="J96" s="12"/>
      <c r="K96" s="7">
        <f>янв.24!K96+фев.24!H96-фев.24!G96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6.71</v>
      </c>
      <c r="G97" s="7">
        <f t="shared" si="3"/>
        <v>0</v>
      </c>
      <c r="H97" s="12"/>
      <c r="I97" s="7"/>
      <c r="J97" s="12"/>
      <c r="K97" s="7">
        <f>янв.24!K97+фев.24!H97-фев.24!G97</f>
        <v>0</v>
      </c>
    </row>
    <row r="98" spans="1:11" x14ac:dyDescent="0.25">
      <c r="A98" s="13"/>
      <c r="B98" s="14">
        <v>91</v>
      </c>
      <c r="C98" s="7">
        <v>10</v>
      </c>
      <c r="D98" s="7">
        <v>10</v>
      </c>
      <c r="E98" s="7">
        <f t="shared" si="2"/>
        <v>0</v>
      </c>
      <c r="F98" s="7">
        <v>6.71</v>
      </c>
      <c r="G98" s="7">
        <f t="shared" si="3"/>
        <v>0</v>
      </c>
      <c r="H98" s="12"/>
      <c r="I98" s="7"/>
      <c r="J98" s="12"/>
      <c r="K98" s="7">
        <f>янв.24!K98+фев.24!H98-фев.24!G98</f>
        <v>-6.71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6.71</v>
      </c>
      <c r="G99" s="7">
        <f t="shared" si="3"/>
        <v>0</v>
      </c>
      <c r="H99" s="12"/>
      <c r="I99" s="7"/>
      <c r="J99" s="12"/>
      <c r="K99" s="7">
        <f>янв.24!K99+фев.24!H99-фев.24!G99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6.71</v>
      </c>
      <c r="G100" s="7">
        <f t="shared" si="3"/>
        <v>0</v>
      </c>
      <c r="H100" s="12"/>
      <c r="I100" s="7"/>
      <c r="J100" s="12"/>
      <c r="K100" s="7">
        <f>янв.24!K100+фев.24!H100-фев.24!G100</f>
        <v>0</v>
      </c>
    </row>
    <row r="101" spans="1:1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6.71</v>
      </c>
      <c r="G101" s="7">
        <f t="shared" si="3"/>
        <v>0</v>
      </c>
      <c r="H101" s="12"/>
      <c r="I101" s="7"/>
      <c r="J101" s="12"/>
      <c r="K101" s="7">
        <f>янв.24!K101+фев.24!H101-фев.24!G101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6.71</v>
      </c>
      <c r="G102" s="7">
        <f t="shared" si="3"/>
        <v>0</v>
      </c>
      <c r="H102" s="12"/>
      <c r="I102" s="7"/>
      <c r="J102" s="12"/>
      <c r="K102" s="7">
        <f>янв.24!K102+фев.24!H102-фев.24!G102</f>
        <v>0</v>
      </c>
    </row>
    <row r="103" spans="1:11" x14ac:dyDescent="0.25">
      <c r="A103" s="13"/>
      <c r="B103" s="14">
        <v>96</v>
      </c>
      <c r="C103" s="7">
        <v>295</v>
      </c>
      <c r="D103" s="7">
        <v>295</v>
      </c>
      <c r="E103" s="7">
        <f t="shared" si="2"/>
        <v>0</v>
      </c>
      <c r="F103" s="7">
        <v>6.71</v>
      </c>
      <c r="G103" s="7">
        <f t="shared" si="3"/>
        <v>0</v>
      </c>
      <c r="H103" s="12"/>
      <c r="I103" s="7"/>
      <c r="J103" s="12"/>
      <c r="K103" s="7">
        <f>янв.24!K103+фев.24!H103-фев.24!G103</f>
        <v>-6.71</v>
      </c>
    </row>
    <row r="104" spans="1:11" x14ac:dyDescent="0.25">
      <c r="A104" s="13"/>
      <c r="B104" s="14">
        <v>97</v>
      </c>
      <c r="C104" s="7">
        <v>5412</v>
      </c>
      <c r="D104" s="7">
        <v>5415</v>
      </c>
      <c r="E104" s="7">
        <f t="shared" si="2"/>
        <v>3</v>
      </c>
      <c r="F104" s="7">
        <v>6.71</v>
      </c>
      <c r="G104" s="7">
        <f t="shared" si="3"/>
        <v>20.13</v>
      </c>
      <c r="H104" s="12"/>
      <c r="I104" s="7"/>
      <c r="J104" s="9"/>
      <c r="K104" s="7">
        <f>янв.24!K104+фев.24!H104-фев.24!G104</f>
        <v>-20.13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6.71</v>
      </c>
      <c r="G105" s="7">
        <f t="shared" si="3"/>
        <v>0</v>
      </c>
      <c r="H105" s="12"/>
      <c r="I105" s="7"/>
      <c r="J105" s="12"/>
      <c r="K105" s="7">
        <f>янв.24!K105+фев.24!H105-фев.24!G105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6.71</v>
      </c>
      <c r="G106" s="7">
        <f t="shared" si="3"/>
        <v>0</v>
      </c>
      <c r="H106" s="12"/>
      <c r="I106" s="7"/>
      <c r="J106" s="12"/>
      <c r="K106" s="7">
        <f>янв.24!K106+фев.24!H106-фев.24!G106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6.71</v>
      </c>
      <c r="G107" s="7">
        <f t="shared" si="3"/>
        <v>0</v>
      </c>
      <c r="H107" s="12"/>
      <c r="I107" s="7"/>
      <c r="J107" s="12"/>
      <c r="K107" s="7">
        <f>янв.24!K107+фев.24!H107-фев.24!G107</f>
        <v>0</v>
      </c>
    </row>
    <row r="108" spans="1:11" x14ac:dyDescent="0.25">
      <c r="A108" s="13"/>
      <c r="B108" s="14">
        <v>101</v>
      </c>
      <c r="C108" s="7"/>
      <c r="D108" s="7"/>
      <c r="E108" s="7">
        <f t="shared" si="2"/>
        <v>0</v>
      </c>
      <c r="F108" s="7">
        <v>6.71</v>
      </c>
      <c r="G108" s="7">
        <f t="shared" si="3"/>
        <v>0</v>
      </c>
      <c r="H108" s="12"/>
      <c r="I108" s="7"/>
      <c r="J108" s="12"/>
      <c r="K108" s="7">
        <f>янв.24!K108+фев.24!H108-фев.24!G108</f>
        <v>0</v>
      </c>
    </row>
    <row r="109" spans="1:11" x14ac:dyDescent="0.25">
      <c r="A109" s="13"/>
      <c r="B109" s="14">
        <v>102</v>
      </c>
      <c r="C109" s="7">
        <v>14412</v>
      </c>
      <c r="D109" s="7">
        <v>15396</v>
      </c>
      <c r="E109" s="7">
        <f t="shared" si="2"/>
        <v>984</v>
      </c>
      <c r="F109" s="7">
        <v>6.71</v>
      </c>
      <c r="G109" s="7">
        <f t="shared" si="3"/>
        <v>6602.64</v>
      </c>
      <c r="H109" s="12">
        <v>6000</v>
      </c>
      <c r="I109" s="7">
        <v>830208</v>
      </c>
      <c r="J109" s="9">
        <v>45337</v>
      </c>
      <c r="K109" s="7">
        <f>янв.24!K109+фев.24!H109-фев.24!G109</f>
        <v>-11459.420000000002</v>
      </c>
    </row>
    <row r="110" spans="1:11" x14ac:dyDescent="0.25">
      <c r="A110" s="13"/>
      <c r="B110" s="14">
        <v>103</v>
      </c>
      <c r="C110" s="7">
        <v>16</v>
      </c>
      <c r="D110" s="7">
        <v>29</v>
      </c>
      <c r="E110" s="7">
        <f t="shared" si="2"/>
        <v>13</v>
      </c>
      <c r="F110" s="7">
        <v>6.71</v>
      </c>
      <c r="G110" s="7">
        <f t="shared" si="3"/>
        <v>87.23</v>
      </c>
      <c r="H110" s="12"/>
      <c r="I110" s="7"/>
      <c r="J110" s="12"/>
      <c r="K110" s="7">
        <f>янв.24!K110+фев.24!H110-фев.24!G110</f>
        <v>-87.23</v>
      </c>
    </row>
    <row r="111" spans="1:11" x14ac:dyDescent="0.25">
      <c r="A111" s="13"/>
      <c r="B111" s="14">
        <v>104</v>
      </c>
      <c r="C111" s="7">
        <v>23</v>
      </c>
      <c r="D111" s="7">
        <v>23</v>
      </c>
      <c r="E111" s="7">
        <f t="shared" si="2"/>
        <v>0</v>
      </c>
      <c r="F111" s="7">
        <v>6.71</v>
      </c>
      <c r="G111" s="7">
        <f t="shared" si="3"/>
        <v>0</v>
      </c>
      <c r="H111" s="12"/>
      <c r="I111" s="7"/>
      <c r="J111" s="12"/>
      <c r="K111" s="7">
        <f>янв.24!K111+фев.24!H111-фев.24!G111</f>
        <v>0</v>
      </c>
    </row>
    <row r="112" spans="1:11" x14ac:dyDescent="0.25">
      <c r="A112" s="13"/>
      <c r="B112" s="14">
        <v>105</v>
      </c>
      <c r="C112" s="7">
        <v>21215</v>
      </c>
      <c r="D112" s="7">
        <v>21780</v>
      </c>
      <c r="E112" s="7">
        <f t="shared" si="2"/>
        <v>565</v>
      </c>
      <c r="F112" s="7">
        <v>6.71</v>
      </c>
      <c r="G112" s="7">
        <f t="shared" si="3"/>
        <v>3791.15</v>
      </c>
      <c r="H112" s="12"/>
      <c r="I112" s="7"/>
      <c r="J112" s="12"/>
      <c r="K112" s="7">
        <f>янв.24!K112+фев.24!H112-фев.24!G112</f>
        <v>-12936.88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6.71</v>
      </c>
      <c r="G113" s="7">
        <f t="shared" si="3"/>
        <v>0</v>
      </c>
      <c r="H113" s="12"/>
      <c r="I113" s="7"/>
      <c r="J113" s="12"/>
      <c r="K113" s="7">
        <f>янв.24!K113+фев.24!H113-фев.24!G113</f>
        <v>0</v>
      </c>
    </row>
    <row r="114" spans="1:11" x14ac:dyDescent="0.25">
      <c r="A114" s="13"/>
      <c r="B114" s="14">
        <v>107</v>
      </c>
      <c r="C114" s="7">
        <v>240</v>
      </c>
      <c r="D114" s="7">
        <v>243</v>
      </c>
      <c r="E114" s="7">
        <f t="shared" si="2"/>
        <v>3</v>
      </c>
      <c r="F114" s="7">
        <v>6.71</v>
      </c>
      <c r="G114" s="7">
        <f t="shared" si="3"/>
        <v>20.13</v>
      </c>
      <c r="H114" s="12"/>
      <c r="I114" s="7"/>
      <c r="J114" s="9"/>
      <c r="K114" s="7">
        <f>янв.24!K114+фев.24!H114-фев.24!G114</f>
        <v>-46.97</v>
      </c>
    </row>
    <row r="115" spans="1:11" x14ac:dyDescent="0.25">
      <c r="A115" s="13"/>
      <c r="B115" s="14">
        <v>108</v>
      </c>
      <c r="C115" s="7">
        <v>4778</v>
      </c>
      <c r="D115" s="7">
        <v>4778</v>
      </c>
      <c r="E115" s="7">
        <f t="shared" si="2"/>
        <v>0</v>
      </c>
      <c r="F115" s="7">
        <v>6.71</v>
      </c>
      <c r="G115" s="7">
        <f t="shared" si="3"/>
        <v>0</v>
      </c>
      <c r="H115" s="12"/>
      <c r="I115" s="7"/>
      <c r="J115" s="9"/>
      <c r="K115" s="7">
        <f>янв.24!K115+фев.24!H115-фев.24!G115</f>
        <v>-335.5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6.71</v>
      </c>
      <c r="G116" s="7">
        <f t="shared" si="3"/>
        <v>0</v>
      </c>
      <c r="H116" s="12"/>
      <c r="I116" s="7"/>
      <c r="J116" s="12"/>
      <c r="K116" s="7">
        <f>янв.24!K116+фев.24!H116-фев.24!G116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6.71</v>
      </c>
      <c r="G117" s="7">
        <f t="shared" si="3"/>
        <v>0</v>
      </c>
      <c r="H117" s="12"/>
      <c r="I117" s="7"/>
      <c r="J117" s="12"/>
      <c r="K117" s="7">
        <f>янв.24!K117+фев.24!H117-фев.24!G117</f>
        <v>0</v>
      </c>
    </row>
    <row r="118" spans="1:11" x14ac:dyDescent="0.25">
      <c r="A118" s="13"/>
      <c r="B118" s="14">
        <v>111</v>
      </c>
      <c r="C118" s="7"/>
      <c r="D118" s="7"/>
      <c r="E118" s="7">
        <f t="shared" si="2"/>
        <v>0</v>
      </c>
      <c r="F118" s="7">
        <v>6.71</v>
      </c>
      <c r="G118" s="7">
        <f t="shared" si="3"/>
        <v>0</v>
      </c>
      <c r="H118" s="12"/>
      <c r="I118" s="7"/>
      <c r="J118" s="12"/>
      <c r="K118" s="7">
        <f>янв.24!K118+фев.24!H118-фев.24!G118</f>
        <v>0</v>
      </c>
    </row>
    <row r="119" spans="1:11" x14ac:dyDescent="0.25">
      <c r="A119" s="13"/>
      <c r="B119" s="14">
        <v>112</v>
      </c>
      <c r="C119" s="7">
        <v>33</v>
      </c>
      <c r="D119" s="7">
        <v>33</v>
      </c>
      <c r="E119" s="7">
        <f t="shared" si="2"/>
        <v>0</v>
      </c>
      <c r="F119" s="7">
        <v>6.71</v>
      </c>
      <c r="G119" s="7">
        <f t="shared" si="3"/>
        <v>0</v>
      </c>
      <c r="H119" s="12"/>
      <c r="I119" s="7"/>
      <c r="J119" s="12"/>
      <c r="K119" s="7">
        <f>янв.24!K119+фев.24!H119-фев.24!G119</f>
        <v>0</v>
      </c>
    </row>
    <row r="120" spans="1:11" x14ac:dyDescent="0.25">
      <c r="A120" s="13"/>
      <c r="B120" s="14">
        <v>113</v>
      </c>
      <c r="C120" s="7">
        <v>2515</v>
      </c>
      <c r="D120" s="7">
        <v>2519</v>
      </c>
      <c r="E120" s="7">
        <f t="shared" si="2"/>
        <v>4</v>
      </c>
      <c r="F120" s="7">
        <v>6.71</v>
      </c>
      <c r="G120" s="7">
        <f t="shared" si="3"/>
        <v>26.84</v>
      </c>
      <c r="H120" s="12"/>
      <c r="I120" s="7"/>
      <c r="J120" s="9"/>
      <c r="K120" s="7">
        <f>янв.24!K120+фев.24!H120-фев.24!G120</f>
        <v>-26.84</v>
      </c>
    </row>
    <row r="121" spans="1:1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6.71</v>
      </c>
      <c r="G121" s="7">
        <f t="shared" si="3"/>
        <v>0</v>
      </c>
      <c r="H121" s="12"/>
      <c r="I121" s="7"/>
      <c r="J121" s="12"/>
      <c r="K121" s="7">
        <f>янв.24!K121+фев.24!H121-фев.24!G121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6.71</v>
      </c>
      <c r="G122" s="7">
        <f t="shared" si="3"/>
        <v>0</v>
      </c>
      <c r="H122" s="12"/>
      <c r="I122" s="7"/>
      <c r="J122" s="12"/>
      <c r="K122" s="7">
        <f>янв.24!K122+фев.24!H122-фев.24!G122</f>
        <v>0</v>
      </c>
    </row>
    <row r="123" spans="1:1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янв.24!K123+фев.24!H123-фев.24!G123</f>
        <v>0</v>
      </c>
    </row>
    <row r="124" spans="1:11" x14ac:dyDescent="0.25">
      <c r="A124" s="13"/>
      <c r="B124" s="14">
        <v>117</v>
      </c>
      <c r="C124" s="7">
        <v>734</v>
      </c>
      <c r="D124" s="7">
        <v>735</v>
      </c>
      <c r="E124" s="7">
        <f t="shared" si="2"/>
        <v>1</v>
      </c>
      <c r="F124" s="7">
        <v>6.71</v>
      </c>
      <c r="G124" s="7">
        <f t="shared" si="3"/>
        <v>6.71</v>
      </c>
      <c r="H124" s="12">
        <v>185</v>
      </c>
      <c r="I124" s="7">
        <v>731896</v>
      </c>
      <c r="J124" s="9">
        <v>45338</v>
      </c>
      <c r="K124" s="7">
        <f>янв.24!K124+фев.24!H124-фев.24!G124</f>
        <v>178.29</v>
      </c>
    </row>
    <row r="125" spans="1:11" x14ac:dyDescent="0.25">
      <c r="A125" s="13"/>
      <c r="B125" s="14">
        <v>118</v>
      </c>
      <c r="C125" s="7">
        <v>101</v>
      </c>
      <c r="D125" s="7">
        <v>105</v>
      </c>
      <c r="E125" s="7">
        <f t="shared" si="2"/>
        <v>4</v>
      </c>
      <c r="F125" s="7">
        <v>6.71</v>
      </c>
      <c r="G125" s="7">
        <f t="shared" si="3"/>
        <v>26.84</v>
      </c>
      <c r="H125" s="12"/>
      <c r="I125" s="7"/>
      <c r="J125" s="12"/>
      <c r="K125" s="7">
        <f>янв.24!K125+фев.24!H125-фев.24!G125</f>
        <v>-53.68</v>
      </c>
    </row>
    <row r="126" spans="1:11" x14ac:dyDescent="0.25">
      <c r="A126" s="13"/>
      <c r="B126" s="14">
        <v>119</v>
      </c>
      <c r="C126" s="7">
        <v>29</v>
      </c>
      <c r="D126" s="7">
        <v>29</v>
      </c>
      <c r="E126" s="7">
        <f t="shared" si="2"/>
        <v>0</v>
      </c>
      <c r="F126" s="7">
        <v>6.71</v>
      </c>
      <c r="G126" s="7">
        <f t="shared" si="3"/>
        <v>0</v>
      </c>
      <c r="H126" s="12"/>
      <c r="I126" s="7"/>
      <c r="J126" s="12"/>
      <c r="K126" s="7">
        <f>янв.24!K126+фев.24!H126-фев.24!G126</f>
        <v>0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6.71</v>
      </c>
      <c r="G127" s="7">
        <f t="shared" si="3"/>
        <v>0</v>
      </c>
      <c r="H127" s="12"/>
      <c r="I127" s="7"/>
      <c r="J127" s="12"/>
      <c r="K127" s="7">
        <f>янв.24!K127+фев.24!H127-фев.24!G127</f>
        <v>0</v>
      </c>
    </row>
    <row r="128" spans="1:11" x14ac:dyDescent="0.25">
      <c r="A128" s="13"/>
      <c r="B128" s="14">
        <v>121</v>
      </c>
      <c r="C128" s="7">
        <v>1593</v>
      </c>
      <c r="D128" s="7">
        <v>1649</v>
      </c>
      <c r="E128" s="7">
        <f t="shared" si="2"/>
        <v>56</v>
      </c>
      <c r="F128" s="7">
        <v>6.71</v>
      </c>
      <c r="G128" s="7">
        <f t="shared" si="3"/>
        <v>375.76</v>
      </c>
      <c r="H128" s="12"/>
      <c r="I128" s="7"/>
      <c r="J128" s="12"/>
      <c r="K128" s="7">
        <f>янв.24!K128+фев.24!H128-фев.24!G128</f>
        <v>624.24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6.71</v>
      </c>
      <c r="G129" s="7">
        <f t="shared" si="3"/>
        <v>0</v>
      </c>
      <c r="H129" s="12"/>
      <c r="I129" s="7"/>
      <c r="J129" s="12"/>
      <c r="K129" s="7">
        <f>янв.24!K129+фев.24!H129-фев.24!G129</f>
        <v>0</v>
      </c>
    </row>
    <row r="130" spans="1:11" x14ac:dyDescent="0.25">
      <c r="A130" s="13"/>
      <c r="B130" s="14">
        <v>123</v>
      </c>
      <c r="C130" s="7">
        <v>5</v>
      </c>
      <c r="D130" s="7">
        <v>5</v>
      </c>
      <c r="E130" s="7">
        <f t="shared" si="2"/>
        <v>0</v>
      </c>
      <c r="F130" s="7">
        <v>6.71</v>
      </c>
      <c r="G130" s="7">
        <f t="shared" si="3"/>
        <v>0</v>
      </c>
      <c r="H130" s="12"/>
      <c r="I130" s="7"/>
      <c r="J130" s="12"/>
      <c r="K130" s="7">
        <f>янв.24!K130+фев.24!H130-фев.24!G130</f>
        <v>0</v>
      </c>
    </row>
    <row r="131" spans="1:11" x14ac:dyDescent="0.25">
      <c r="A131" s="13"/>
      <c r="B131" s="14">
        <v>124</v>
      </c>
      <c r="C131" s="7">
        <v>1688</v>
      </c>
      <c r="D131" s="7">
        <v>1690</v>
      </c>
      <c r="E131" s="7">
        <f t="shared" si="2"/>
        <v>2</v>
      </c>
      <c r="F131" s="7">
        <v>6.71</v>
      </c>
      <c r="G131" s="7">
        <f t="shared" si="3"/>
        <v>13.42</v>
      </c>
      <c r="H131" s="12"/>
      <c r="I131" s="7"/>
      <c r="J131" s="12"/>
      <c r="K131" s="7">
        <f>янв.24!K131+фев.24!H131-фев.24!G131</f>
        <v>-20.13</v>
      </c>
    </row>
    <row r="132" spans="1:1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янв.24!K132+фев.24!H132-фев.24!G132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6.71</v>
      </c>
      <c r="G133" s="7">
        <f t="shared" si="3"/>
        <v>0</v>
      </c>
      <c r="H133" s="12"/>
      <c r="I133" s="7"/>
      <c r="J133" s="12"/>
      <c r="K133" s="7">
        <f>янв.24!K133+фев.24!H133-фев.24!G133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6.71</v>
      </c>
      <c r="G134" s="7">
        <f t="shared" si="3"/>
        <v>0</v>
      </c>
      <c r="H134" s="12"/>
      <c r="I134" s="7"/>
      <c r="J134" s="12"/>
      <c r="K134" s="7">
        <f>янв.24!K134+фев.24!H134-фев.24!G134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6.71</v>
      </c>
      <c r="G135" s="7">
        <f t="shared" si="3"/>
        <v>0</v>
      </c>
      <c r="H135" s="12"/>
      <c r="I135" s="7"/>
      <c r="J135" s="12"/>
      <c r="K135" s="7">
        <f>янв.24!K135+фев.24!H135-фев.24!G135</f>
        <v>0</v>
      </c>
    </row>
    <row r="136" spans="1:11" x14ac:dyDescent="0.25">
      <c r="A136" s="13"/>
      <c r="B136" s="14">
        <v>129</v>
      </c>
      <c r="C136" s="7">
        <v>681</v>
      </c>
      <c r="D136" s="7">
        <v>718</v>
      </c>
      <c r="E136" s="7">
        <f t="shared" ref="E136:E202" si="4">SUM(D136-C136)</f>
        <v>37</v>
      </c>
      <c r="F136" s="7">
        <v>6.71</v>
      </c>
      <c r="G136" s="7">
        <f t="shared" si="3"/>
        <v>248.27</v>
      </c>
      <c r="H136" s="12">
        <v>2000</v>
      </c>
      <c r="I136" s="7">
        <v>293308</v>
      </c>
      <c r="J136" s="9">
        <v>45337</v>
      </c>
      <c r="K136" s="7">
        <f>янв.24!K136+фев.24!H136-фев.24!G136</f>
        <v>1684.63</v>
      </c>
    </row>
    <row r="137" spans="1:11" x14ac:dyDescent="0.25">
      <c r="A137" s="13"/>
      <c r="B137" s="14">
        <v>130</v>
      </c>
      <c r="C137" s="7">
        <v>2785</v>
      </c>
      <c r="D137" s="7">
        <v>2986</v>
      </c>
      <c r="E137" s="7">
        <f t="shared" si="4"/>
        <v>201</v>
      </c>
      <c r="F137" s="7">
        <v>6.71</v>
      </c>
      <c r="G137" s="7">
        <f t="shared" ref="G137:G203" si="5">SUM(E137*F137)</f>
        <v>1348.71</v>
      </c>
      <c r="H137" s="12">
        <v>1200</v>
      </c>
      <c r="I137" s="7">
        <v>300245</v>
      </c>
      <c r="J137" s="9">
        <v>45334</v>
      </c>
      <c r="K137" s="7">
        <f>янв.24!K137+фев.24!H137-фев.24!G137</f>
        <v>-806.29000000000008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6.71</v>
      </c>
      <c r="G138" s="7">
        <f t="shared" si="5"/>
        <v>0</v>
      </c>
      <c r="H138" s="12">
        <v>376.12</v>
      </c>
      <c r="I138" s="7">
        <v>853881</v>
      </c>
      <c r="J138" s="9">
        <v>45351</v>
      </c>
      <c r="K138" s="7">
        <f>янв.24!K138+фев.24!H138-фев.24!G138</f>
        <v>376.12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6.71</v>
      </c>
      <c r="G139" s="7">
        <f t="shared" si="5"/>
        <v>0</v>
      </c>
      <c r="H139" s="12"/>
      <c r="I139" s="7"/>
      <c r="J139" s="12"/>
      <c r="K139" s="7">
        <f>янв.24!K139+фев.24!H139-фев.24!G139</f>
        <v>0</v>
      </c>
    </row>
    <row r="140" spans="1:11" x14ac:dyDescent="0.25">
      <c r="A140" s="13"/>
      <c r="B140" s="14">
        <v>133</v>
      </c>
      <c r="C140" s="7">
        <v>224</v>
      </c>
      <c r="D140" s="7">
        <v>224</v>
      </c>
      <c r="E140" s="7">
        <f t="shared" si="4"/>
        <v>0</v>
      </c>
      <c r="F140" s="7">
        <v>6.71</v>
      </c>
      <c r="G140" s="7">
        <f t="shared" si="5"/>
        <v>0</v>
      </c>
      <c r="H140" s="12"/>
      <c r="I140" s="7"/>
      <c r="J140" s="12"/>
      <c r="K140" s="7">
        <f>янв.24!K140+фев.24!H140-фев.24!G140</f>
        <v>-362.34</v>
      </c>
    </row>
    <row r="141" spans="1:11" x14ac:dyDescent="0.25">
      <c r="A141" s="13"/>
      <c r="B141" s="14">
        <v>134</v>
      </c>
      <c r="C141" s="7">
        <v>3806</v>
      </c>
      <c r="D141" s="7">
        <v>4756</v>
      </c>
      <c r="E141" s="7">
        <f t="shared" si="4"/>
        <v>950</v>
      </c>
      <c r="F141" s="7">
        <v>6.71</v>
      </c>
      <c r="G141" s="7">
        <f t="shared" si="5"/>
        <v>6374.5</v>
      </c>
      <c r="H141" s="12"/>
      <c r="I141" s="7"/>
      <c r="J141" s="12"/>
      <c r="K141" s="7">
        <f>янв.24!K141+фев.24!H141-фев.24!G141</f>
        <v>-13768.92</v>
      </c>
    </row>
    <row r="142" spans="1:1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6.71</v>
      </c>
      <c r="G142" s="7">
        <f t="shared" si="5"/>
        <v>0</v>
      </c>
      <c r="H142" s="12"/>
      <c r="I142" s="7"/>
      <c r="J142" s="12"/>
      <c r="K142" s="7">
        <f>янв.24!K142+фев.24!H142-фев.24!G142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6.71</v>
      </c>
      <c r="G143" s="7">
        <f t="shared" si="5"/>
        <v>0</v>
      </c>
      <c r="H143" s="12"/>
      <c r="I143" s="7"/>
      <c r="J143" s="12"/>
      <c r="K143" s="7">
        <f>янв.24!K143+фев.24!H143-фев.24!G143</f>
        <v>0</v>
      </c>
    </row>
    <row r="144" spans="1:1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6.71</v>
      </c>
      <c r="G144" s="7">
        <f t="shared" si="5"/>
        <v>0</v>
      </c>
      <c r="H144" s="12"/>
      <c r="I144" s="7"/>
      <c r="J144" s="12"/>
      <c r="K144" s="7">
        <f>янв.24!K144+фев.24!H144-фев.24!G144</f>
        <v>0</v>
      </c>
    </row>
    <row r="145" spans="1:1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6.71</v>
      </c>
      <c r="G145" s="7">
        <f t="shared" si="5"/>
        <v>0</v>
      </c>
      <c r="H145" s="12"/>
      <c r="I145" s="7"/>
      <c r="J145" s="12"/>
      <c r="K145" s="7">
        <f>янв.24!K145+фев.24!H145-фев.24!G145</f>
        <v>0</v>
      </c>
    </row>
    <row r="146" spans="1:1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6.71</v>
      </c>
      <c r="G146" s="7">
        <f t="shared" si="5"/>
        <v>0</v>
      </c>
      <c r="H146" s="12"/>
      <c r="I146" s="7"/>
      <c r="J146" s="12"/>
      <c r="K146" s="7">
        <f>янв.24!K146+фев.24!H146-фев.24!G146</f>
        <v>0</v>
      </c>
    </row>
    <row r="147" spans="1:1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6.71</v>
      </c>
      <c r="G147" s="7">
        <f t="shared" si="5"/>
        <v>0</v>
      </c>
      <c r="H147" s="12"/>
      <c r="I147" s="7"/>
      <c r="J147" s="12"/>
      <c r="K147" s="7">
        <f>янв.24!K147+фев.24!H147-фев.24!G147</f>
        <v>0</v>
      </c>
    </row>
    <row r="148" spans="1:1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6.71</v>
      </c>
      <c r="G148" s="7">
        <f t="shared" si="5"/>
        <v>0</v>
      </c>
      <c r="H148" s="12"/>
      <c r="I148" s="7"/>
      <c r="J148" s="12"/>
      <c r="K148" s="7">
        <f>янв.24!K148+фев.24!H148-фев.24!G148</f>
        <v>0</v>
      </c>
    </row>
    <row r="149" spans="1:11" x14ac:dyDescent="0.25">
      <c r="A149" s="81"/>
      <c r="B149" s="1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янв.24!K149+фев.24!H149-фев.24!G149</f>
        <v>0</v>
      </c>
    </row>
    <row r="150" spans="1:1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6.71</v>
      </c>
      <c r="G150" s="7">
        <f t="shared" si="5"/>
        <v>0</v>
      </c>
      <c r="H150" s="12"/>
      <c r="I150" s="7"/>
      <c r="J150" s="12"/>
      <c r="K150" s="7">
        <f>янв.24!K150+фев.24!H150-фев.24!G150</f>
        <v>0</v>
      </c>
    </row>
    <row r="151" spans="1:11" x14ac:dyDescent="0.25">
      <c r="A151" s="13"/>
      <c r="B151" s="14">
        <v>143</v>
      </c>
      <c r="C151" s="7">
        <v>502</v>
      </c>
      <c r="D151" s="7">
        <v>3938</v>
      </c>
      <c r="E151" s="7">
        <f t="shared" si="4"/>
        <v>3436</v>
      </c>
      <c r="F151" s="7">
        <v>6.71</v>
      </c>
      <c r="G151" s="7">
        <f t="shared" si="5"/>
        <v>23055.56</v>
      </c>
      <c r="H151" s="12"/>
      <c r="I151" s="7"/>
      <c r="J151" s="12"/>
      <c r="K151" s="7">
        <f>янв.24!K151+фев.24!H151-фев.24!G151</f>
        <v>-23055.56</v>
      </c>
    </row>
    <row r="152" spans="1:1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6.71</v>
      </c>
      <c r="G152" s="7">
        <f t="shared" si="5"/>
        <v>0</v>
      </c>
      <c r="H152" s="12"/>
      <c r="I152" s="7"/>
      <c r="J152" s="12"/>
      <c r="K152" s="7">
        <f>янв.24!K152+фев.24!H152-фев.24!G152</f>
        <v>0</v>
      </c>
    </row>
    <row r="153" spans="1:11" x14ac:dyDescent="0.25">
      <c r="A153" s="13"/>
      <c r="B153" s="14">
        <v>145</v>
      </c>
      <c r="C153" s="7"/>
      <c r="D153" s="7"/>
      <c r="E153" s="7">
        <f t="shared" si="4"/>
        <v>0</v>
      </c>
      <c r="F153" s="7">
        <v>6.71</v>
      </c>
      <c r="G153" s="7">
        <f t="shared" si="5"/>
        <v>0</v>
      </c>
      <c r="H153" s="12"/>
      <c r="I153" s="7"/>
      <c r="J153" s="12"/>
      <c r="K153" s="7">
        <f>янв.24!K153+фев.24!H153-фев.24!G153</f>
        <v>0</v>
      </c>
    </row>
    <row r="154" spans="1:1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12"/>
      <c r="K154" s="7">
        <f>янв.24!K154+фев.24!H154-фев.24!G154</f>
        <v>0</v>
      </c>
    </row>
    <row r="155" spans="1:11" x14ac:dyDescent="0.25">
      <c r="A155" s="13"/>
      <c r="B155" s="14">
        <v>147</v>
      </c>
      <c r="C155" s="7">
        <v>31950</v>
      </c>
      <c r="D155" s="7">
        <v>47041</v>
      </c>
      <c r="E155" s="7">
        <f t="shared" si="4"/>
        <v>15091</v>
      </c>
      <c r="F155" s="7">
        <v>6.71</v>
      </c>
      <c r="G155" s="7">
        <f t="shared" si="5"/>
        <v>101260.61</v>
      </c>
      <c r="H155" s="12">
        <v>25000</v>
      </c>
      <c r="I155" s="7">
        <v>82256</v>
      </c>
      <c r="J155" s="9">
        <v>45348</v>
      </c>
      <c r="K155" s="7">
        <f>янв.24!K155+фев.24!H155-фев.24!G155</f>
        <v>-51596.11</v>
      </c>
    </row>
    <row r="156" spans="1:11" x14ac:dyDescent="0.25">
      <c r="A156" s="13"/>
      <c r="B156" s="14">
        <v>148</v>
      </c>
      <c r="C156" s="7">
        <v>5</v>
      </c>
      <c r="D156" s="7">
        <v>5</v>
      </c>
      <c r="E156" s="7">
        <f t="shared" si="4"/>
        <v>0</v>
      </c>
      <c r="F156" s="7">
        <v>6.71</v>
      </c>
      <c r="G156" s="7">
        <f t="shared" si="5"/>
        <v>0</v>
      </c>
      <c r="H156" s="12"/>
      <c r="I156" s="7"/>
      <c r="J156" s="12"/>
      <c r="K156" s="7">
        <f>янв.24!K156+фев.24!H156-фев.24!G156</f>
        <v>0</v>
      </c>
    </row>
    <row r="157" spans="1:11" x14ac:dyDescent="0.25">
      <c r="A157" s="13"/>
      <c r="B157" s="14">
        <v>149</v>
      </c>
      <c r="C157" s="7">
        <v>4318</v>
      </c>
      <c r="D157" s="7">
        <v>4318</v>
      </c>
      <c r="E157" s="7">
        <f t="shared" si="4"/>
        <v>0</v>
      </c>
      <c r="F157" s="7">
        <v>6.71</v>
      </c>
      <c r="G157" s="7">
        <f t="shared" si="5"/>
        <v>0</v>
      </c>
      <c r="H157" s="12">
        <v>6098.83</v>
      </c>
      <c r="I157" s="7">
        <v>90240.734484000001</v>
      </c>
      <c r="J157" s="9" t="s">
        <v>170</v>
      </c>
      <c r="K157" s="7">
        <f>янв.24!K157+фев.24!H157-фев.24!G157</f>
        <v>6098.83</v>
      </c>
    </row>
    <row r="158" spans="1:11" x14ac:dyDescent="0.25">
      <c r="A158" s="13"/>
      <c r="B158" s="14">
        <v>150</v>
      </c>
      <c r="C158" s="7">
        <v>55558</v>
      </c>
      <c r="D158" s="7">
        <v>58413</v>
      </c>
      <c r="E158" s="7">
        <f t="shared" si="4"/>
        <v>2855</v>
      </c>
      <c r="F158" s="7">
        <v>6.71</v>
      </c>
      <c r="G158" s="7">
        <f t="shared" si="5"/>
        <v>19157.05</v>
      </c>
      <c r="H158" s="12">
        <v>31000</v>
      </c>
      <c r="I158" s="7">
        <v>14873.384770000001</v>
      </c>
      <c r="J158" s="9" t="s">
        <v>171</v>
      </c>
      <c r="K158" s="7">
        <f>янв.24!K158+фев.24!H158-фев.24!G158</f>
        <v>-16124.329999999998</v>
      </c>
    </row>
    <row r="159" spans="1:11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янв.24!K159+фев.24!H159-фев.24!G159</f>
        <v>0</v>
      </c>
    </row>
    <row r="160" spans="1:11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янв.24!K160+фев.24!H160-фев.24!G160</f>
        <v>0</v>
      </c>
    </row>
    <row r="161" spans="1:11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янв.24!K161+фев.24!H161-фев.24!G161</f>
        <v>0</v>
      </c>
    </row>
    <row r="162" spans="1:1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6.71</v>
      </c>
      <c r="G162" s="7">
        <f t="shared" si="5"/>
        <v>0</v>
      </c>
      <c r="H162" s="12"/>
      <c r="I162" s="7"/>
      <c r="J162" s="12"/>
      <c r="K162" s="7">
        <f>янв.24!K162+фев.24!H162-фев.24!G162</f>
        <v>0</v>
      </c>
    </row>
    <row r="163" spans="1:1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6.71</v>
      </c>
      <c r="G163" s="7">
        <f t="shared" si="5"/>
        <v>0</v>
      </c>
      <c r="H163" s="12"/>
      <c r="I163" s="7"/>
      <c r="J163" s="12"/>
      <c r="K163" s="7">
        <f>янв.24!K163+фев.24!H163-фев.24!G163</f>
        <v>0</v>
      </c>
    </row>
    <row r="164" spans="1:1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6.71</v>
      </c>
      <c r="G164" s="7">
        <f t="shared" si="5"/>
        <v>0</v>
      </c>
      <c r="H164" s="12"/>
      <c r="I164" s="7"/>
      <c r="J164" s="12"/>
      <c r="K164" s="7">
        <f>янв.24!K164+фев.24!H164-фев.24!G164</f>
        <v>0</v>
      </c>
    </row>
    <row r="165" spans="1:1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6.71</v>
      </c>
      <c r="G165" s="7">
        <f t="shared" si="5"/>
        <v>0</v>
      </c>
      <c r="H165" s="12"/>
      <c r="I165" s="7"/>
      <c r="J165" s="12"/>
      <c r="K165" s="7">
        <f>янв.24!K165+фев.24!H165-фев.24!G165</f>
        <v>0</v>
      </c>
    </row>
    <row r="166" spans="1:1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6.71</v>
      </c>
      <c r="G166" s="7">
        <f t="shared" si="5"/>
        <v>0</v>
      </c>
      <c r="H166" s="12"/>
      <c r="I166" s="7"/>
      <c r="J166" s="12"/>
      <c r="K166" s="7">
        <f>янв.24!K166+фев.24!H166-фев.24!G166</f>
        <v>0</v>
      </c>
    </row>
    <row r="167" spans="1:1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6.71</v>
      </c>
      <c r="G167" s="7">
        <f t="shared" si="5"/>
        <v>0</v>
      </c>
      <c r="H167" s="12"/>
      <c r="I167" s="7"/>
      <c r="J167" s="12"/>
      <c r="K167" s="7">
        <f>янв.24!K167+фев.24!H167-фев.24!G167</f>
        <v>0</v>
      </c>
    </row>
    <row r="168" spans="1:1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6.71</v>
      </c>
      <c r="G168" s="7">
        <f t="shared" si="5"/>
        <v>0</v>
      </c>
      <c r="H168" s="12"/>
      <c r="I168" s="7"/>
      <c r="J168" s="12"/>
      <c r="K168" s="7">
        <f>янв.24!K168+фев.24!H168-фев.24!G168</f>
        <v>0</v>
      </c>
    </row>
    <row r="169" spans="1:1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6.71</v>
      </c>
      <c r="G169" s="7">
        <f t="shared" si="5"/>
        <v>0</v>
      </c>
      <c r="H169" s="12"/>
      <c r="I169" s="7"/>
      <c r="J169" s="12"/>
      <c r="K169" s="7">
        <f>янв.24!K169+фев.24!H169-фев.24!G169</f>
        <v>0</v>
      </c>
    </row>
    <row r="170" spans="1:1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6.71</v>
      </c>
      <c r="G170" s="7">
        <f t="shared" si="5"/>
        <v>0</v>
      </c>
      <c r="H170" s="12"/>
      <c r="I170" s="7"/>
      <c r="J170" s="12"/>
      <c r="K170" s="7">
        <f>янв.24!K170+фев.24!H170-фев.24!G170</f>
        <v>0</v>
      </c>
    </row>
    <row r="171" spans="1:1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6.71</v>
      </c>
      <c r="G171" s="7">
        <f t="shared" si="5"/>
        <v>0</v>
      </c>
      <c r="H171" s="12"/>
      <c r="I171" s="7"/>
      <c r="J171" s="12"/>
      <c r="K171" s="7">
        <f>янв.24!K171+фев.24!H171-фев.24!G171</f>
        <v>0</v>
      </c>
    </row>
    <row r="172" spans="1:1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6.71</v>
      </c>
      <c r="G172" s="7">
        <f t="shared" si="5"/>
        <v>0</v>
      </c>
      <c r="H172" s="12"/>
      <c r="I172" s="7"/>
      <c r="J172" s="12"/>
      <c r="K172" s="7">
        <f>янв.24!K172+фев.24!H172-фев.24!G172</f>
        <v>0</v>
      </c>
    </row>
    <row r="173" spans="1:1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6.71</v>
      </c>
      <c r="G173" s="7">
        <f t="shared" si="5"/>
        <v>0</v>
      </c>
      <c r="H173" s="12"/>
      <c r="I173" s="7"/>
      <c r="J173" s="12"/>
      <c r="K173" s="7">
        <f>янв.24!K173+фев.24!H173-фев.24!G173</f>
        <v>0</v>
      </c>
    </row>
    <row r="174" spans="1:1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6.71</v>
      </c>
      <c r="G174" s="7">
        <f t="shared" si="5"/>
        <v>0</v>
      </c>
      <c r="H174" s="12"/>
      <c r="I174" s="7"/>
      <c r="J174" s="12"/>
      <c r="K174" s="7">
        <f>янв.24!K174+фев.24!H174-фев.24!G174</f>
        <v>0</v>
      </c>
    </row>
    <row r="175" spans="1:11" x14ac:dyDescent="0.25">
      <c r="A175" s="77"/>
      <c r="B175" s="14" t="s">
        <v>175</v>
      </c>
      <c r="C175" s="7"/>
      <c r="D175" s="7"/>
      <c r="E175" s="7"/>
      <c r="F175" s="7"/>
      <c r="G175" s="7"/>
      <c r="H175" s="76"/>
      <c r="I175" s="7"/>
      <c r="J175" s="76"/>
      <c r="K175" s="7">
        <f>янв.24!K175+фев.24!H175-фев.24!G175</f>
        <v>0</v>
      </c>
    </row>
    <row r="176" spans="1:1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6.71</v>
      </c>
      <c r="G176" s="7">
        <f t="shared" si="5"/>
        <v>0</v>
      </c>
      <c r="H176" s="12"/>
      <c r="I176" s="7"/>
      <c r="J176" s="12"/>
      <c r="K176" s="7">
        <f>янв.24!K176+фев.24!H176-фев.24!G176</f>
        <v>0</v>
      </c>
    </row>
    <row r="177" spans="1:11" x14ac:dyDescent="0.25">
      <c r="A177" s="13"/>
      <c r="B177" s="14" t="s">
        <v>178</v>
      </c>
      <c r="C177" s="7">
        <v>9456</v>
      </c>
      <c r="D177" s="7">
        <v>10499</v>
      </c>
      <c r="E177" s="7">
        <f t="shared" si="4"/>
        <v>1043</v>
      </c>
      <c r="F177" s="7">
        <v>6.71</v>
      </c>
      <c r="G177" s="7">
        <f t="shared" si="5"/>
        <v>6998.53</v>
      </c>
      <c r="H177" s="12"/>
      <c r="I177" s="7"/>
      <c r="J177" s="9"/>
      <c r="K177" s="7">
        <f>янв.24!K177+фев.24!H177-фев.24!G177</f>
        <v>-7005.24</v>
      </c>
    </row>
    <row r="178" spans="1:11" x14ac:dyDescent="0.25">
      <c r="A178" s="77"/>
      <c r="B178" s="14" t="s">
        <v>179</v>
      </c>
      <c r="C178" s="7"/>
      <c r="D178" s="7"/>
      <c r="E178" s="7"/>
      <c r="F178" s="7"/>
      <c r="G178" s="7"/>
      <c r="H178" s="76"/>
      <c r="I178" s="7"/>
      <c r="J178" s="9"/>
      <c r="K178" s="7">
        <f>янв.24!K178+фев.24!H178-фев.24!G178</f>
        <v>0</v>
      </c>
    </row>
    <row r="179" spans="1:1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6.71</v>
      </c>
      <c r="G179" s="7">
        <f t="shared" si="5"/>
        <v>0</v>
      </c>
      <c r="H179" s="12"/>
      <c r="I179" s="7"/>
      <c r="J179" s="12"/>
      <c r="K179" s="7">
        <f>янв.24!K179+фев.24!H179-фев.24!G179</f>
        <v>0</v>
      </c>
    </row>
    <row r="180" spans="1:1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6.71</v>
      </c>
      <c r="G180" s="7">
        <f t="shared" si="5"/>
        <v>0</v>
      </c>
      <c r="H180" s="12"/>
      <c r="I180" s="7"/>
      <c r="J180" s="12"/>
      <c r="K180" s="7">
        <f>янв.24!K180+фев.24!H180-фев.24!G180</f>
        <v>0</v>
      </c>
    </row>
    <row r="181" spans="1:1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6.71</v>
      </c>
      <c r="G181" s="7">
        <f t="shared" si="5"/>
        <v>0</v>
      </c>
      <c r="H181" s="12"/>
      <c r="I181" s="7"/>
      <c r="J181" s="12"/>
      <c r="K181" s="7">
        <f>янв.24!K181+фев.24!H181-фев.24!G181</f>
        <v>0</v>
      </c>
    </row>
    <row r="182" spans="1:1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6.71</v>
      </c>
      <c r="G182" s="7">
        <f t="shared" si="5"/>
        <v>0</v>
      </c>
      <c r="H182" s="12"/>
      <c r="I182" s="7"/>
      <c r="J182" s="12"/>
      <c r="K182" s="7">
        <f>янв.24!K182+фев.24!H182-фев.24!G182</f>
        <v>0</v>
      </c>
    </row>
    <row r="183" spans="1:1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6.71</v>
      </c>
      <c r="G183" s="7">
        <f t="shared" si="5"/>
        <v>0</v>
      </c>
      <c r="H183" s="12"/>
      <c r="I183" s="7"/>
      <c r="J183" s="12"/>
      <c r="K183" s="7">
        <f>янв.24!K183+фев.24!H183-фев.24!G183</f>
        <v>0</v>
      </c>
    </row>
    <row r="184" spans="1:11" x14ac:dyDescent="0.25">
      <c r="A184" s="13"/>
      <c r="B184" s="14">
        <v>174</v>
      </c>
      <c r="C184" s="7">
        <v>2777</v>
      </c>
      <c r="D184" s="7">
        <v>2777</v>
      </c>
      <c r="E184" s="7">
        <f t="shared" si="4"/>
        <v>0</v>
      </c>
      <c r="F184" s="7">
        <v>6.71</v>
      </c>
      <c r="G184" s="7">
        <f t="shared" si="5"/>
        <v>0</v>
      </c>
      <c r="H184" s="12"/>
      <c r="I184" s="7"/>
      <c r="J184" s="12"/>
      <c r="K184" s="7">
        <f>янв.24!K184+фев.24!H184-фев.24!G184</f>
        <v>0</v>
      </c>
    </row>
    <row r="185" spans="1:1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6.71</v>
      </c>
      <c r="G185" s="7">
        <f t="shared" si="5"/>
        <v>0</v>
      </c>
      <c r="H185" s="12"/>
      <c r="I185" s="7"/>
      <c r="J185" s="12"/>
      <c r="K185" s="7">
        <f>янв.24!K185+фев.24!H185-фев.24!G185</f>
        <v>0</v>
      </c>
    </row>
    <row r="186" spans="1:1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6.71</v>
      </c>
      <c r="G186" s="7">
        <f t="shared" si="5"/>
        <v>0</v>
      </c>
      <c r="H186" s="12"/>
      <c r="I186" s="7"/>
      <c r="J186" s="12"/>
      <c r="K186" s="7">
        <f>янв.24!K186+фев.24!H186-фев.24!G186</f>
        <v>0</v>
      </c>
    </row>
    <row r="187" spans="1:11" x14ac:dyDescent="0.25">
      <c r="A187" s="13"/>
      <c r="B187" s="14">
        <v>177</v>
      </c>
      <c r="C187" s="7">
        <v>7</v>
      </c>
      <c r="D187" s="7">
        <v>7</v>
      </c>
      <c r="E187" s="7">
        <f t="shared" si="4"/>
        <v>0</v>
      </c>
      <c r="F187" s="7">
        <v>6.71</v>
      </c>
      <c r="G187" s="7">
        <f t="shared" si="5"/>
        <v>0</v>
      </c>
      <c r="H187" s="12"/>
      <c r="I187" s="7"/>
      <c r="J187" s="12"/>
      <c r="K187" s="7">
        <f>янв.24!K187+фев.24!H187-фев.24!G187</f>
        <v>0</v>
      </c>
    </row>
    <row r="188" spans="1:1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6.71</v>
      </c>
      <c r="G188" s="7">
        <f t="shared" si="5"/>
        <v>0</v>
      </c>
      <c r="H188" s="12"/>
      <c r="I188" s="7"/>
      <c r="J188" s="12"/>
      <c r="K188" s="7">
        <f>янв.24!K188+фев.24!H188-фев.24!G188</f>
        <v>0</v>
      </c>
    </row>
    <row r="189" spans="1:1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6.71</v>
      </c>
      <c r="G189" s="7">
        <f t="shared" si="5"/>
        <v>0</v>
      </c>
      <c r="H189" s="12"/>
      <c r="I189" s="7"/>
      <c r="J189" s="12"/>
      <c r="K189" s="7">
        <f>янв.24!K189+фев.24!H189-фев.24!G189</f>
        <v>0</v>
      </c>
    </row>
    <row r="190" spans="1:1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6.71</v>
      </c>
      <c r="G190" s="7">
        <f t="shared" si="5"/>
        <v>0</v>
      </c>
      <c r="H190" s="12"/>
      <c r="I190" s="7"/>
      <c r="J190" s="12"/>
      <c r="K190" s="7">
        <f>янв.24!K190+фев.24!H190-фев.24!G190</f>
        <v>0</v>
      </c>
    </row>
    <row r="191" spans="1:1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6.71</v>
      </c>
      <c r="G191" s="7">
        <f t="shared" si="5"/>
        <v>0</v>
      </c>
      <c r="H191" s="12"/>
      <c r="I191" s="7"/>
      <c r="J191" s="12"/>
      <c r="K191" s="7">
        <f>янв.24!K191+фев.24!H191-фев.24!G191</f>
        <v>0</v>
      </c>
    </row>
    <row r="192" spans="1:1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6.71</v>
      </c>
      <c r="G192" s="7">
        <f t="shared" si="5"/>
        <v>0</v>
      </c>
      <c r="H192" s="12"/>
      <c r="I192" s="7"/>
      <c r="J192" s="12"/>
      <c r="K192" s="7">
        <f>янв.24!K192+фев.24!H192-фев.24!G192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6.71</v>
      </c>
      <c r="G193" s="7">
        <f t="shared" si="5"/>
        <v>0</v>
      </c>
      <c r="H193" s="12"/>
      <c r="I193" s="7"/>
      <c r="J193" s="12"/>
      <c r="K193" s="7">
        <f>янв.24!K193+фев.24!H193-фев.24!G193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6.71</v>
      </c>
      <c r="G194" s="7">
        <f t="shared" si="5"/>
        <v>0</v>
      </c>
      <c r="H194" s="12"/>
      <c r="I194" s="7"/>
      <c r="J194" s="12"/>
      <c r="K194" s="7">
        <f>янв.24!K194+фев.24!H194-фев.24!G194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6.71</v>
      </c>
      <c r="G195" s="7">
        <f t="shared" si="5"/>
        <v>0</v>
      </c>
      <c r="H195" s="12"/>
      <c r="I195" s="7"/>
      <c r="J195" s="12"/>
      <c r="K195" s="7">
        <f>янв.24!K195+фев.24!H195-фев.24!G195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6.71</v>
      </c>
      <c r="G196" s="7">
        <f t="shared" si="5"/>
        <v>0</v>
      </c>
      <c r="H196" s="12"/>
      <c r="I196" s="7"/>
      <c r="J196" s="12"/>
      <c r="K196" s="7">
        <f>янв.24!K196+фев.24!H196-фев.24!G196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6.71</v>
      </c>
      <c r="G197" s="7">
        <f t="shared" si="5"/>
        <v>0</v>
      </c>
      <c r="H197" s="12"/>
      <c r="I197" s="7"/>
      <c r="J197" s="12"/>
      <c r="K197" s="7">
        <f>янв.24!K197+фев.24!H197-фев.24!G197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6.71</v>
      </c>
      <c r="G198" s="7">
        <f t="shared" si="5"/>
        <v>0</v>
      </c>
      <c r="H198" s="12"/>
      <c r="I198" s="7"/>
      <c r="J198" s="12"/>
      <c r="K198" s="7">
        <f>янв.24!K198+фев.24!H198-фев.24!G198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6.71</v>
      </c>
      <c r="G199" s="7">
        <f t="shared" si="5"/>
        <v>0</v>
      </c>
      <c r="H199" s="12"/>
      <c r="I199" s="7"/>
      <c r="J199" s="12"/>
      <c r="K199" s="7">
        <f>янв.24!K199+фев.24!H199-фев.24!G199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6.71</v>
      </c>
      <c r="G200" s="7">
        <f t="shared" si="5"/>
        <v>0</v>
      </c>
      <c r="H200" s="12"/>
      <c r="I200" s="7"/>
      <c r="J200" s="12"/>
      <c r="K200" s="7">
        <f>янв.24!K200+фев.24!H200-фев.24!G200</f>
        <v>0</v>
      </c>
    </row>
    <row r="201" spans="1:11" x14ac:dyDescent="0.25">
      <c r="A201" s="13"/>
      <c r="B201" s="14">
        <v>191</v>
      </c>
      <c r="C201" s="7"/>
      <c r="D201" s="7"/>
      <c r="E201" s="7">
        <f t="shared" si="4"/>
        <v>0</v>
      </c>
      <c r="F201" s="7">
        <v>6.71</v>
      </c>
      <c r="G201" s="7">
        <f t="shared" si="5"/>
        <v>0</v>
      </c>
      <c r="H201" s="12"/>
      <c r="I201" s="7"/>
      <c r="J201" s="12"/>
      <c r="K201" s="7">
        <f>янв.24!K201+фев.24!H201-фев.24!G201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4"/>
        <v>0</v>
      </c>
      <c r="F202" s="7">
        <v>6.71</v>
      </c>
      <c r="G202" s="7">
        <f t="shared" si="5"/>
        <v>0</v>
      </c>
      <c r="H202" s="12"/>
      <c r="I202" s="7"/>
      <c r="J202" s="12"/>
      <c r="K202" s="7">
        <f>янв.24!K202+фев.24!H202-фев.24!G202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ref="E203:E266" si="6">SUM(D203-C203)</f>
        <v>0</v>
      </c>
      <c r="F203" s="7">
        <v>6.71</v>
      </c>
      <c r="G203" s="7">
        <f t="shared" si="5"/>
        <v>0</v>
      </c>
      <c r="H203" s="12"/>
      <c r="I203" s="7"/>
      <c r="J203" s="12"/>
      <c r="K203" s="7">
        <f>янв.24!K203+фев.24!H203-фев.24!G203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6.71</v>
      </c>
      <c r="G204" s="7">
        <f t="shared" ref="G204:G267" si="7">SUM(E204*F204)</f>
        <v>0</v>
      </c>
      <c r="H204" s="12"/>
      <c r="I204" s="7"/>
      <c r="J204" s="12"/>
      <c r="K204" s="7">
        <f>янв.24!K204+фев.24!H204-фев.24!G204</f>
        <v>0</v>
      </c>
    </row>
    <row r="205" spans="1:1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6.71</v>
      </c>
      <c r="G205" s="7">
        <f t="shared" si="7"/>
        <v>0</v>
      </c>
      <c r="H205" s="12"/>
      <c r="I205" s="7"/>
      <c r="J205" s="12"/>
      <c r="K205" s="7">
        <f>янв.24!K205+фев.24!H205-фев.24!G205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6.71</v>
      </c>
      <c r="G206" s="7">
        <f t="shared" si="7"/>
        <v>0</v>
      </c>
      <c r="H206" s="12"/>
      <c r="I206" s="7"/>
      <c r="J206" s="12"/>
      <c r="K206" s="7">
        <f>янв.24!K206+фев.24!H206-фев.24!G206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6.71</v>
      </c>
      <c r="G207" s="7">
        <f t="shared" si="7"/>
        <v>0</v>
      </c>
      <c r="H207" s="12"/>
      <c r="I207" s="7"/>
      <c r="J207" s="12"/>
      <c r="K207" s="7">
        <f>янв.24!K207+фев.24!H207-фев.24!G207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6.71</v>
      </c>
      <c r="G208" s="7">
        <f t="shared" si="7"/>
        <v>0</v>
      </c>
      <c r="H208" s="12"/>
      <c r="I208" s="7"/>
      <c r="J208" s="12"/>
      <c r="K208" s="7">
        <f>янв.24!K208+фев.24!H208-фев.24!G208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6.71</v>
      </c>
      <c r="G209" s="7">
        <f t="shared" si="7"/>
        <v>0</v>
      </c>
      <c r="H209" s="12"/>
      <c r="I209" s="7"/>
      <c r="J209" s="12"/>
      <c r="K209" s="7">
        <f>янв.24!K209+фев.24!H209-фев.24!G209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6.71</v>
      </c>
      <c r="G210" s="7">
        <f t="shared" si="7"/>
        <v>0</v>
      </c>
      <c r="H210" s="12"/>
      <c r="I210" s="7"/>
      <c r="J210" s="12"/>
      <c r="K210" s="7">
        <f>янв.24!K210+фев.24!H210-фев.24!G210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6.71</v>
      </c>
      <c r="G211" s="7">
        <f t="shared" si="7"/>
        <v>0</v>
      </c>
      <c r="H211" s="12"/>
      <c r="I211" s="7"/>
      <c r="J211" s="12"/>
      <c r="K211" s="7">
        <f>янв.24!K211+фев.24!H211-фев.24!G211</f>
        <v>0</v>
      </c>
    </row>
    <row r="212" spans="1:1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6.71</v>
      </c>
      <c r="G212" s="7">
        <f t="shared" si="7"/>
        <v>0</v>
      </c>
      <c r="H212" s="12"/>
      <c r="I212" s="7"/>
      <c r="J212" s="12"/>
      <c r="K212" s="7">
        <f>янв.24!K212+фев.24!H212-фев.24!G212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6.71</v>
      </c>
      <c r="G213" s="7">
        <f t="shared" si="7"/>
        <v>0</v>
      </c>
      <c r="H213" s="12"/>
      <c r="I213" s="7"/>
      <c r="J213" s="12"/>
      <c r="K213" s="7">
        <f>янв.24!K213+фев.24!H213-фев.24!G213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6.71</v>
      </c>
      <c r="G214" s="7">
        <f t="shared" si="7"/>
        <v>0</v>
      </c>
      <c r="H214" s="12"/>
      <c r="I214" s="7"/>
      <c r="J214" s="12"/>
      <c r="K214" s="7">
        <f>янв.24!K214+фев.24!H214-фев.24!G214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6.71</v>
      </c>
      <c r="G215" s="7">
        <f t="shared" si="7"/>
        <v>0</v>
      </c>
      <c r="H215" s="12"/>
      <c r="I215" s="7"/>
      <c r="J215" s="12"/>
      <c r="K215" s="7">
        <f>янв.24!K215+фев.24!H215-фев.24!G215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6.71</v>
      </c>
      <c r="G216" s="7">
        <f t="shared" si="7"/>
        <v>0</v>
      </c>
      <c r="H216" s="12"/>
      <c r="I216" s="7"/>
      <c r="J216" s="12"/>
      <c r="K216" s="7">
        <f>янв.24!K216+фев.24!H216-фев.24!G216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6.71</v>
      </c>
      <c r="G217" s="7">
        <f t="shared" si="7"/>
        <v>0</v>
      </c>
      <c r="H217" s="12"/>
      <c r="I217" s="7"/>
      <c r="J217" s="12"/>
      <c r="K217" s="7">
        <f>янв.24!K217+фев.24!H217-фев.24!G217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6.71</v>
      </c>
      <c r="G218" s="7">
        <f t="shared" si="7"/>
        <v>0</v>
      </c>
      <c r="H218" s="12"/>
      <c r="I218" s="7"/>
      <c r="J218" s="12"/>
      <c r="K218" s="7">
        <f>янв.24!K218+фев.24!H218-фев.24!G218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6.71</v>
      </c>
      <c r="G219" s="7">
        <f t="shared" si="7"/>
        <v>0</v>
      </c>
      <c r="H219" s="12"/>
      <c r="I219" s="7"/>
      <c r="J219" s="12"/>
      <c r="K219" s="7">
        <f>янв.24!K219+фев.24!H219-фев.24!G219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6.71</v>
      </c>
      <c r="G220" s="7">
        <f t="shared" si="7"/>
        <v>0</v>
      </c>
      <c r="H220" s="12"/>
      <c r="I220" s="7"/>
      <c r="J220" s="12"/>
      <c r="K220" s="7">
        <f>янв.24!K220+фев.24!H220-фев.24!G220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6.71</v>
      </c>
      <c r="G221" s="7">
        <f t="shared" si="7"/>
        <v>0</v>
      </c>
      <c r="H221" s="12"/>
      <c r="I221" s="7"/>
      <c r="J221" s="12"/>
      <c r="K221" s="7">
        <f>янв.24!K221+фев.24!H221-фев.24!G221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6.71</v>
      </c>
      <c r="G222" s="7">
        <f t="shared" si="7"/>
        <v>0</v>
      </c>
      <c r="H222" s="12"/>
      <c r="I222" s="7"/>
      <c r="J222" s="12"/>
      <c r="K222" s="7">
        <f>янв.24!K222+фев.24!H222-фев.24!G222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6.71</v>
      </c>
      <c r="G223" s="7">
        <f t="shared" si="7"/>
        <v>0</v>
      </c>
      <c r="H223" s="12"/>
      <c r="I223" s="7"/>
      <c r="J223" s="12"/>
      <c r="K223" s="7">
        <f>янв.24!K223+фев.24!H223-фев.24!G223</f>
        <v>0</v>
      </c>
    </row>
    <row r="224" spans="1:1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6.71</v>
      </c>
      <c r="G224" s="7">
        <f t="shared" si="7"/>
        <v>0</v>
      </c>
      <c r="H224" s="12"/>
      <c r="I224" s="7"/>
      <c r="J224" s="12"/>
      <c r="K224" s="7">
        <f>янв.24!K224+фев.24!H224-фев.24!G224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6.71</v>
      </c>
      <c r="G225" s="7">
        <f t="shared" si="7"/>
        <v>0</v>
      </c>
      <c r="H225" s="12"/>
      <c r="I225" s="7"/>
      <c r="J225" s="12"/>
      <c r="K225" s="7">
        <f>янв.24!K225+фев.24!H225-фев.24!G225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6.71</v>
      </c>
      <c r="G226" s="7">
        <f t="shared" si="7"/>
        <v>0</v>
      </c>
      <c r="H226" s="12"/>
      <c r="I226" s="7"/>
      <c r="J226" s="12"/>
      <c r="K226" s="7">
        <f>янв.24!K226+фев.24!H226-фев.24!G226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6.71</v>
      </c>
      <c r="G227" s="7">
        <f t="shared" si="7"/>
        <v>0</v>
      </c>
      <c r="H227" s="12"/>
      <c r="I227" s="7"/>
      <c r="J227" s="12"/>
      <c r="K227" s="7">
        <f>янв.24!K227+фев.24!H227-фев.24!G227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6.71</v>
      </c>
      <c r="G228" s="7">
        <f t="shared" si="7"/>
        <v>0</v>
      </c>
      <c r="H228" s="12"/>
      <c r="I228" s="7"/>
      <c r="J228" s="12"/>
      <c r="K228" s="7">
        <f>янв.24!K228+фев.24!H228-фев.24!G228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6.71</v>
      </c>
      <c r="G229" s="7">
        <f t="shared" si="7"/>
        <v>0</v>
      </c>
      <c r="H229" s="12"/>
      <c r="I229" s="7"/>
      <c r="J229" s="12"/>
      <c r="K229" s="7">
        <f>янв.24!K229+фев.24!H229-фев.24!G229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6.71</v>
      </c>
      <c r="G230" s="7">
        <f t="shared" si="7"/>
        <v>0</v>
      </c>
      <c r="H230" s="12"/>
      <c r="I230" s="7"/>
      <c r="J230" s="12"/>
      <c r="K230" s="7">
        <f>янв.24!K230+фев.24!H230-фев.24!G230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6.71</v>
      </c>
      <c r="G231" s="7">
        <f t="shared" si="7"/>
        <v>0</v>
      </c>
      <c r="H231" s="12"/>
      <c r="I231" s="7"/>
      <c r="J231" s="12"/>
      <c r="K231" s="7">
        <f>янв.24!K231+фев.24!H231-фев.24!G231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6.71</v>
      </c>
      <c r="G232" s="7">
        <f t="shared" si="7"/>
        <v>0</v>
      </c>
      <c r="H232" s="12"/>
      <c r="I232" s="7"/>
      <c r="J232" s="12"/>
      <c r="K232" s="7">
        <f>янв.24!K232+фев.24!H232-фев.24!G232</f>
        <v>0</v>
      </c>
    </row>
    <row r="233" spans="1:1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6.71</v>
      </c>
      <c r="G233" s="7">
        <f t="shared" si="7"/>
        <v>0</v>
      </c>
      <c r="H233" s="12"/>
      <c r="I233" s="7"/>
      <c r="J233" s="12"/>
      <c r="K233" s="7">
        <f>янв.24!K233+фев.24!H233-фев.24!G233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6.71</v>
      </c>
      <c r="G234" s="7">
        <f t="shared" si="7"/>
        <v>0</v>
      </c>
      <c r="H234" s="12"/>
      <c r="I234" s="7"/>
      <c r="J234" s="12"/>
      <c r="K234" s="7">
        <f>янв.24!K234+фев.24!H234-фев.24!G234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6.71</v>
      </c>
      <c r="G235" s="7">
        <f t="shared" si="7"/>
        <v>0</v>
      </c>
      <c r="H235" s="12"/>
      <c r="I235" s="7"/>
      <c r="J235" s="12"/>
      <c r="K235" s="7">
        <f>янв.24!K235+фев.24!H235-фев.24!G235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6.71</v>
      </c>
      <c r="G236" s="7">
        <f t="shared" si="7"/>
        <v>0</v>
      </c>
      <c r="H236" s="12"/>
      <c r="I236" s="7"/>
      <c r="J236" s="12"/>
      <c r="K236" s="7">
        <f>янв.24!K236+фев.24!H236-фев.24!G236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6.71</v>
      </c>
      <c r="G237" s="7">
        <f t="shared" si="7"/>
        <v>0</v>
      </c>
      <c r="H237" s="12"/>
      <c r="I237" s="7"/>
      <c r="J237" s="12"/>
      <c r="K237" s="7">
        <f>янв.24!K237+фев.24!H237-фев.24!G237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6.71</v>
      </c>
      <c r="G238" s="7">
        <f t="shared" si="7"/>
        <v>0</v>
      </c>
      <c r="H238" s="12"/>
      <c r="I238" s="7"/>
      <c r="J238" s="12"/>
      <c r="K238" s="7">
        <f>янв.24!K238+фев.24!H238-фев.24!G238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6.71</v>
      </c>
      <c r="G239" s="7">
        <f t="shared" si="7"/>
        <v>0</v>
      </c>
      <c r="H239" s="12"/>
      <c r="I239" s="7"/>
      <c r="J239" s="12"/>
      <c r="K239" s="7">
        <f>янв.24!K239+фев.24!H239-фев.24!G239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6.71</v>
      </c>
      <c r="G240" s="7">
        <f t="shared" si="7"/>
        <v>0</v>
      </c>
      <c r="H240" s="12"/>
      <c r="I240" s="7"/>
      <c r="J240" s="12"/>
      <c r="K240" s="7">
        <f>янв.24!K240+фев.24!H240-фев.24!G240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6.71</v>
      </c>
      <c r="G241" s="7">
        <f t="shared" si="7"/>
        <v>0</v>
      </c>
      <c r="H241" s="12"/>
      <c r="I241" s="7"/>
      <c r="J241" s="12"/>
      <c r="K241" s="7">
        <f>янв.24!K241+фев.24!H241-фев.24!G241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6.71</v>
      </c>
      <c r="G242" s="7">
        <f t="shared" si="7"/>
        <v>0</v>
      </c>
      <c r="H242" s="12"/>
      <c r="I242" s="7"/>
      <c r="J242" s="12"/>
      <c r="K242" s="7">
        <f>янв.24!K242+фев.24!H242-фев.24!G242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6.71</v>
      </c>
      <c r="G243" s="7">
        <f t="shared" si="7"/>
        <v>0</v>
      </c>
      <c r="H243" s="12"/>
      <c r="I243" s="7"/>
      <c r="J243" s="12"/>
      <c r="K243" s="7">
        <f>янв.24!K243+фев.24!H243-фев.24!G243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6.71</v>
      </c>
      <c r="G244" s="7">
        <f t="shared" si="7"/>
        <v>0</v>
      </c>
      <c r="H244" s="12"/>
      <c r="I244" s="7"/>
      <c r="J244" s="12"/>
      <c r="K244" s="7">
        <f>янв.24!K244+фев.24!H244-фев.24!G244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6.71</v>
      </c>
      <c r="G245" s="7">
        <f t="shared" si="7"/>
        <v>0</v>
      </c>
      <c r="H245" s="12"/>
      <c r="I245" s="7"/>
      <c r="J245" s="12"/>
      <c r="K245" s="7">
        <f>янв.24!K245+фев.24!H245-фев.24!G245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6.71</v>
      </c>
      <c r="G246" s="7">
        <f t="shared" si="7"/>
        <v>0</v>
      </c>
      <c r="H246" s="12"/>
      <c r="I246" s="7"/>
      <c r="J246" s="12"/>
      <c r="K246" s="7">
        <f>янв.24!K246+фев.24!H246-фев.24!G246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6.71</v>
      </c>
      <c r="G247" s="7">
        <f t="shared" si="7"/>
        <v>0</v>
      </c>
      <c r="H247" s="12"/>
      <c r="I247" s="7"/>
      <c r="J247" s="12"/>
      <c r="K247" s="7">
        <f>янв.24!K247+фев.24!H247-фев.24!G247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6.71</v>
      </c>
      <c r="G248" s="7">
        <f t="shared" si="7"/>
        <v>0</v>
      </c>
      <c r="H248" s="12"/>
      <c r="I248" s="7"/>
      <c r="J248" s="12"/>
      <c r="K248" s="7">
        <f>янв.24!K248+фев.24!H248-фев.24!G248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6.71</v>
      </c>
      <c r="G249" s="7">
        <f t="shared" si="7"/>
        <v>0</v>
      </c>
      <c r="H249" s="12"/>
      <c r="I249" s="7"/>
      <c r="J249" s="12"/>
      <c r="K249" s="7">
        <f>янв.24!K249+фев.24!H249-фев.24!G249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6.71</v>
      </c>
      <c r="G250" s="7">
        <f t="shared" si="7"/>
        <v>0</v>
      </c>
      <c r="H250" s="12"/>
      <c r="I250" s="7"/>
      <c r="J250" s="12"/>
      <c r="K250" s="7">
        <f>янв.24!K250+фев.24!H250-фев.24!G250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6.71</v>
      </c>
      <c r="G251" s="7">
        <f t="shared" si="7"/>
        <v>0</v>
      </c>
      <c r="H251" s="12"/>
      <c r="I251" s="7"/>
      <c r="J251" s="12"/>
      <c r="K251" s="7">
        <f>янв.24!K251+фев.24!H251-фев.24!G251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6.71</v>
      </c>
      <c r="G252" s="7">
        <f t="shared" si="7"/>
        <v>0</v>
      </c>
      <c r="H252" s="12"/>
      <c r="I252" s="7"/>
      <c r="J252" s="12"/>
      <c r="K252" s="7">
        <f>янв.24!K252+фев.24!H252-фев.24!G252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6.71</v>
      </c>
      <c r="G253" s="7">
        <f t="shared" si="7"/>
        <v>0</v>
      </c>
      <c r="H253" s="12"/>
      <c r="I253" s="7"/>
      <c r="J253" s="12"/>
      <c r="K253" s="7">
        <f>янв.24!K253+фев.24!H253-фев.24!G253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6.71</v>
      </c>
      <c r="G254" s="7">
        <f t="shared" si="7"/>
        <v>0</v>
      </c>
      <c r="H254" s="12"/>
      <c r="I254" s="7"/>
      <c r="J254" s="12"/>
      <c r="K254" s="7">
        <f>янв.24!K254+фев.24!H254-фев.24!G254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6.71</v>
      </c>
      <c r="G255" s="7">
        <f t="shared" si="7"/>
        <v>0</v>
      </c>
      <c r="H255" s="12"/>
      <c r="I255" s="7"/>
      <c r="J255" s="12"/>
      <c r="K255" s="7">
        <f>янв.24!K255+фев.24!H255-фев.24!G255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6.71</v>
      </c>
      <c r="G256" s="7">
        <f t="shared" si="7"/>
        <v>0</v>
      </c>
      <c r="H256" s="12"/>
      <c r="I256" s="7"/>
      <c r="J256" s="12"/>
      <c r="K256" s="7">
        <f>янв.24!K256+фев.24!H256-фев.24!G256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6.71</v>
      </c>
      <c r="G257" s="7">
        <f t="shared" si="7"/>
        <v>0</v>
      </c>
      <c r="H257" s="12"/>
      <c r="I257" s="7"/>
      <c r="J257" s="12"/>
      <c r="K257" s="7">
        <f>янв.24!K257+фев.24!H257-фев.24!G257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6.71</v>
      </c>
      <c r="G258" s="7">
        <f t="shared" si="7"/>
        <v>0</v>
      </c>
      <c r="H258" s="12"/>
      <c r="I258" s="7"/>
      <c r="J258" s="12"/>
      <c r="K258" s="7">
        <f>янв.24!K258+фев.24!H258-фев.24!G258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6.71</v>
      </c>
      <c r="G259" s="7">
        <f t="shared" si="7"/>
        <v>0</v>
      </c>
      <c r="H259" s="12"/>
      <c r="I259" s="7"/>
      <c r="J259" s="12"/>
      <c r="K259" s="7">
        <f>янв.24!K259+фев.24!H259-фев.24!G259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6.71</v>
      </c>
      <c r="G260" s="7">
        <f t="shared" si="7"/>
        <v>0</v>
      </c>
      <c r="H260" s="12"/>
      <c r="I260" s="7"/>
      <c r="J260" s="12"/>
      <c r="K260" s="7">
        <f>янв.24!K260+фев.24!H260-фев.24!G260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6.71</v>
      </c>
      <c r="G261" s="7">
        <f t="shared" si="7"/>
        <v>0</v>
      </c>
      <c r="H261" s="12"/>
      <c r="I261" s="7"/>
      <c r="J261" s="12"/>
      <c r="K261" s="7">
        <f>янв.24!K261+фев.24!H261-фев.24!G261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6.71</v>
      </c>
      <c r="G262" s="7">
        <f t="shared" si="7"/>
        <v>0</v>
      </c>
      <c r="H262" s="12"/>
      <c r="I262" s="7"/>
      <c r="J262" s="12"/>
      <c r="K262" s="7">
        <f>янв.24!K262+фев.24!H262-фев.24!G262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6.71</v>
      </c>
      <c r="G263" s="7">
        <f t="shared" si="7"/>
        <v>0</v>
      </c>
      <c r="H263" s="12"/>
      <c r="I263" s="7"/>
      <c r="J263" s="12"/>
      <c r="K263" s="7">
        <f>янв.24!K263+фев.24!H263-фев.24!G263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6.71</v>
      </c>
      <c r="G264" s="7">
        <f t="shared" si="7"/>
        <v>0</v>
      </c>
      <c r="H264" s="12"/>
      <c r="I264" s="7"/>
      <c r="J264" s="12"/>
      <c r="K264" s="7">
        <f>янв.24!K264+фев.24!H264-фев.24!G264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si="6"/>
        <v>0</v>
      </c>
      <c r="F265" s="7">
        <v>6.71</v>
      </c>
      <c r="G265" s="7">
        <f t="shared" si="7"/>
        <v>0</v>
      </c>
      <c r="H265" s="12"/>
      <c r="I265" s="7"/>
      <c r="J265" s="12"/>
      <c r="K265" s="7">
        <f>янв.24!K265+фев.24!H265-фев.24!G265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6"/>
        <v>0</v>
      </c>
      <c r="F266" s="7">
        <v>6.71</v>
      </c>
      <c r="G266" s="7">
        <f t="shared" si="7"/>
        <v>0</v>
      </c>
      <c r="H266" s="12"/>
      <c r="I266" s="7"/>
      <c r="J266" s="12"/>
      <c r="K266" s="7">
        <f>янв.24!K266+фев.24!H266-фев.24!G266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ref="E267:E307" si="8">SUM(D267-C267)</f>
        <v>0</v>
      </c>
      <c r="F267" s="7">
        <v>6.71</v>
      </c>
      <c r="G267" s="7">
        <f t="shared" si="7"/>
        <v>0</v>
      </c>
      <c r="H267" s="12"/>
      <c r="I267" s="7"/>
      <c r="J267" s="12"/>
      <c r="K267" s="7">
        <f>янв.24!K267+фев.24!H267-фев.24!G267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6.71</v>
      </c>
      <c r="G268" s="7">
        <f t="shared" ref="G268:G307" si="9">SUM(E268*F268)</f>
        <v>0</v>
      </c>
      <c r="H268" s="12"/>
      <c r="I268" s="7"/>
      <c r="J268" s="12"/>
      <c r="K268" s="7">
        <f>янв.24!K268+фев.24!H268-фев.24!G268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6.71</v>
      </c>
      <c r="G269" s="7">
        <f t="shared" si="9"/>
        <v>0</v>
      </c>
      <c r="H269" s="12"/>
      <c r="I269" s="7"/>
      <c r="J269" s="12"/>
      <c r="K269" s="7">
        <f>янв.24!K269+фев.24!H269-фев.24!G269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6.71</v>
      </c>
      <c r="G270" s="7">
        <f t="shared" si="9"/>
        <v>0</v>
      </c>
      <c r="H270" s="12"/>
      <c r="I270" s="7"/>
      <c r="J270" s="12"/>
      <c r="K270" s="7">
        <f>янв.24!K270+фев.24!H270-фев.24!G270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6.71</v>
      </c>
      <c r="G271" s="7">
        <f t="shared" si="9"/>
        <v>0</v>
      </c>
      <c r="H271" s="12"/>
      <c r="I271" s="7"/>
      <c r="J271" s="12"/>
      <c r="K271" s="7">
        <f>янв.24!K271+фев.24!H271-фев.24!G271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6.71</v>
      </c>
      <c r="G272" s="7">
        <f t="shared" si="9"/>
        <v>0</v>
      </c>
      <c r="H272" s="12"/>
      <c r="I272" s="7"/>
      <c r="J272" s="12"/>
      <c r="K272" s="7">
        <f>янв.24!K272+фев.24!H272-фев.24!G272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6.71</v>
      </c>
      <c r="G273" s="7">
        <f t="shared" si="9"/>
        <v>0</v>
      </c>
      <c r="H273" s="12"/>
      <c r="I273" s="7"/>
      <c r="J273" s="12"/>
      <c r="K273" s="7">
        <f>янв.24!K273+фев.24!H273-фев.24!G273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6.71</v>
      </c>
      <c r="G274" s="7">
        <f t="shared" si="9"/>
        <v>0</v>
      </c>
      <c r="H274" s="12"/>
      <c r="I274" s="7"/>
      <c r="J274" s="12"/>
      <c r="K274" s="7">
        <f>янв.24!K274+фев.24!H274-фев.24!G274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6.71</v>
      </c>
      <c r="G275" s="7">
        <f t="shared" si="9"/>
        <v>0</v>
      </c>
      <c r="H275" s="12"/>
      <c r="I275" s="7"/>
      <c r="J275" s="12"/>
      <c r="K275" s="7">
        <f>янв.24!K275+фев.24!H275-фев.24!G275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6.71</v>
      </c>
      <c r="G276" s="7">
        <f t="shared" si="9"/>
        <v>0</v>
      </c>
      <c r="H276" s="12"/>
      <c r="I276" s="7"/>
      <c r="J276" s="12"/>
      <c r="K276" s="7">
        <f>янв.24!K276+фев.24!H276-фев.24!G276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6.71</v>
      </c>
      <c r="G277" s="7">
        <f t="shared" si="9"/>
        <v>0</v>
      </c>
      <c r="H277" s="12"/>
      <c r="I277" s="7"/>
      <c r="J277" s="12"/>
      <c r="K277" s="7">
        <f>янв.24!K277+фев.24!H277-фев.24!G277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6.71</v>
      </c>
      <c r="G278" s="7">
        <f t="shared" si="9"/>
        <v>0</v>
      </c>
      <c r="H278" s="12"/>
      <c r="I278" s="7"/>
      <c r="J278" s="12"/>
      <c r="K278" s="7">
        <f>янв.24!K278+фев.24!H278-фев.24!G278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6.71</v>
      </c>
      <c r="G279" s="7">
        <f t="shared" si="9"/>
        <v>0</v>
      </c>
      <c r="H279" s="12"/>
      <c r="I279" s="7"/>
      <c r="J279" s="12"/>
      <c r="K279" s="7">
        <f>янв.24!K279+фев.24!H279-фев.24!G279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6.71</v>
      </c>
      <c r="G280" s="7">
        <f t="shared" si="9"/>
        <v>0</v>
      </c>
      <c r="H280" s="12"/>
      <c r="I280" s="7"/>
      <c r="J280" s="12"/>
      <c r="K280" s="7">
        <f>янв.24!K280+фев.24!H280-фев.24!G280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6.71</v>
      </c>
      <c r="G281" s="7">
        <f t="shared" si="9"/>
        <v>0</v>
      </c>
      <c r="H281" s="12"/>
      <c r="I281" s="7"/>
      <c r="J281" s="12"/>
      <c r="K281" s="7">
        <f>янв.24!K281+фев.24!H281-фев.24!G281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6.71</v>
      </c>
      <c r="G282" s="7">
        <f t="shared" si="9"/>
        <v>0</v>
      </c>
      <c r="H282" s="12"/>
      <c r="I282" s="7"/>
      <c r="J282" s="12"/>
      <c r="K282" s="7">
        <f>янв.24!K282+фев.24!H282-фев.24!G282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6.71</v>
      </c>
      <c r="G283" s="7">
        <f t="shared" si="9"/>
        <v>0</v>
      </c>
      <c r="H283" s="12"/>
      <c r="I283" s="7"/>
      <c r="J283" s="12"/>
      <c r="K283" s="7">
        <f>янв.24!K283+фев.24!H283-фев.24!G283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6.71</v>
      </c>
      <c r="G284" s="7">
        <f t="shared" si="9"/>
        <v>0</v>
      </c>
      <c r="H284" s="12"/>
      <c r="I284" s="7"/>
      <c r="J284" s="12"/>
      <c r="K284" s="7">
        <f>янв.24!K284+фев.24!H284-фев.24!G284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6.71</v>
      </c>
      <c r="G285" s="7">
        <f t="shared" si="9"/>
        <v>0</v>
      </c>
      <c r="H285" s="12"/>
      <c r="I285" s="7"/>
      <c r="J285" s="12"/>
      <c r="K285" s="7">
        <f>янв.24!K285+фев.24!H285-фев.24!G285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6.71</v>
      </c>
      <c r="G286" s="7">
        <f t="shared" si="9"/>
        <v>0</v>
      </c>
      <c r="H286" s="12"/>
      <c r="I286" s="7"/>
      <c r="J286" s="12"/>
      <c r="K286" s="7">
        <f>янв.24!K286+фев.24!H286-фев.24!G286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6.71</v>
      </c>
      <c r="G287" s="7">
        <f t="shared" si="9"/>
        <v>0</v>
      </c>
      <c r="H287" s="12"/>
      <c r="I287" s="7"/>
      <c r="J287" s="12"/>
      <c r="K287" s="7">
        <f>янв.24!K287+фев.24!H287-фев.24!G287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6.71</v>
      </c>
      <c r="G288" s="7">
        <f t="shared" si="9"/>
        <v>0</v>
      </c>
      <c r="H288" s="12"/>
      <c r="I288" s="7"/>
      <c r="J288" s="12"/>
      <c r="K288" s="7">
        <f>янв.24!K288+фев.24!H288-фев.24!G288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6.71</v>
      </c>
      <c r="G289" s="7">
        <f t="shared" si="9"/>
        <v>0</v>
      </c>
      <c r="H289" s="12"/>
      <c r="I289" s="7"/>
      <c r="J289" s="12"/>
      <c r="K289" s="7">
        <f>янв.24!K289+фев.24!H289-фев.24!G289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6.71</v>
      </c>
      <c r="G290" s="7">
        <f t="shared" si="9"/>
        <v>0</v>
      </c>
      <c r="H290" s="12"/>
      <c r="I290" s="7"/>
      <c r="J290" s="12"/>
      <c r="K290" s="7">
        <f>янв.24!K290+фев.24!H290-фев.24!G290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6.71</v>
      </c>
      <c r="G291" s="7">
        <f t="shared" si="9"/>
        <v>0</v>
      </c>
      <c r="H291" s="12"/>
      <c r="I291" s="7"/>
      <c r="J291" s="12"/>
      <c r="K291" s="7">
        <f>янв.24!K291+фев.24!H291-фев.24!G291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6.71</v>
      </c>
      <c r="G292" s="7">
        <f t="shared" si="9"/>
        <v>0</v>
      </c>
      <c r="H292" s="12"/>
      <c r="I292" s="7"/>
      <c r="J292" s="12"/>
      <c r="K292" s="7">
        <f>янв.24!K292+фев.24!H292-фев.24!G292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6.71</v>
      </c>
      <c r="G293" s="7">
        <f t="shared" si="9"/>
        <v>0</v>
      </c>
      <c r="H293" s="12"/>
      <c r="I293" s="7"/>
      <c r="J293" s="12"/>
      <c r="K293" s="7">
        <f>янв.24!K293+фев.24!H293-фев.24!G293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6.71</v>
      </c>
      <c r="G294" s="7">
        <f t="shared" si="9"/>
        <v>0</v>
      </c>
      <c r="H294" s="12"/>
      <c r="I294" s="7"/>
      <c r="J294" s="12"/>
      <c r="K294" s="7">
        <f>янв.24!K294+фев.24!H294-фев.24!G294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6.71</v>
      </c>
      <c r="G295" s="7">
        <f t="shared" si="9"/>
        <v>0</v>
      </c>
      <c r="H295" s="12"/>
      <c r="I295" s="7"/>
      <c r="J295" s="12"/>
      <c r="K295" s="7">
        <f>янв.24!K295+фев.24!H295-фев.24!G295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6.71</v>
      </c>
      <c r="G296" s="7">
        <f t="shared" si="9"/>
        <v>0</v>
      </c>
      <c r="H296" s="12"/>
      <c r="I296" s="7"/>
      <c r="J296" s="12"/>
      <c r="K296" s="7">
        <f>янв.24!K296+фев.24!H296-фев.24!G296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6.71</v>
      </c>
      <c r="G297" s="7">
        <f t="shared" si="9"/>
        <v>0</v>
      </c>
      <c r="H297" s="12"/>
      <c r="I297" s="7"/>
      <c r="J297" s="12"/>
      <c r="K297" s="7">
        <f>янв.24!K297+фев.24!H297-фев.24!G297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6.71</v>
      </c>
      <c r="G298" s="7">
        <f t="shared" si="9"/>
        <v>0</v>
      </c>
      <c r="H298" s="12"/>
      <c r="I298" s="7"/>
      <c r="J298" s="12"/>
      <c r="K298" s="7">
        <f>янв.24!K298+фев.24!H298-фев.24!G298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6.71</v>
      </c>
      <c r="G299" s="7">
        <f t="shared" si="9"/>
        <v>0</v>
      </c>
      <c r="H299" s="12"/>
      <c r="I299" s="7"/>
      <c r="J299" s="12"/>
      <c r="K299" s="7">
        <f>янв.24!K299+фев.24!H299-фев.24!G299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6.71</v>
      </c>
      <c r="G300" s="7">
        <f t="shared" si="9"/>
        <v>0</v>
      </c>
      <c r="H300" s="12"/>
      <c r="I300" s="7"/>
      <c r="J300" s="12"/>
      <c r="K300" s="7">
        <f>янв.24!K300+фев.24!H300-фев.24!G300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6.71</v>
      </c>
      <c r="G301" s="7">
        <f t="shared" si="9"/>
        <v>0</v>
      </c>
      <c r="H301" s="12"/>
      <c r="I301" s="7"/>
      <c r="J301" s="12"/>
      <c r="K301" s="7">
        <f>янв.24!K301+фев.24!H301-фев.24!G301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6.71</v>
      </c>
      <c r="G302" s="7">
        <f t="shared" si="9"/>
        <v>0</v>
      </c>
      <c r="H302" s="12"/>
      <c r="I302" s="7"/>
      <c r="J302" s="12"/>
      <c r="K302" s="7">
        <f>янв.24!K302+фев.24!H302-фев.24!G302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6.71</v>
      </c>
      <c r="G303" s="7">
        <f t="shared" si="9"/>
        <v>0</v>
      </c>
      <c r="H303" s="12"/>
      <c r="I303" s="7"/>
      <c r="J303" s="12"/>
      <c r="K303" s="7">
        <f>янв.24!K303+фев.24!H303-фев.24!G303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6.71</v>
      </c>
      <c r="G304" s="7">
        <f t="shared" si="9"/>
        <v>0</v>
      </c>
      <c r="H304" s="12"/>
      <c r="I304" s="7"/>
      <c r="J304" s="12"/>
      <c r="K304" s="7">
        <f>янв.24!K304+фев.24!H304-фев.24!G304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6.71</v>
      </c>
      <c r="G305" s="7">
        <f t="shared" si="9"/>
        <v>0</v>
      </c>
      <c r="H305" s="12"/>
      <c r="I305" s="7"/>
      <c r="J305" s="12"/>
      <c r="K305" s="7">
        <f>янв.24!K305+фев.24!H305-фев.24!G305</f>
        <v>0</v>
      </c>
    </row>
    <row r="306" spans="1:11" x14ac:dyDescent="0.25">
      <c r="A306" s="4" t="s">
        <v>22</v>
      </c>
      <c r="B306" s="34"/>
      <c r="C306" s="34"/>
      <c r="D306" s="34"/>
      <c r="E306" s="7">
        <f t="shared" si="8"/>
        <v>0</v>
      </c>
      <c r="F306" s="7"/>
      <c r="G306" s="7">
        <f t="shared" si="9"/>
        <v>0</v>
      </c>
      <c r="H306" s="36"/>
      <c r="I306" s="36"/>
      <c r="J306" s="36"/>
      <c r="K306" s="7">
        <f>янв.24!K306+фев.24!H306-фев.24!G306</f>
        <v>0</v>
      </c>
    </row>
    <row r="307" spans="1:11" x14ac:dyDescent="0.25">
      <c r="A307" s="13" t="s">
        <v>23</v>
      </c>
      <c r="B307" s="34"/>
      <c r="C307" s="34"/>
      <c r="D307" s="34"/>
      <c r="E307" s="7">
        <f t="shared" si="8"/>
        <v>0</v>
      </c>
      <c r="F307" s="7"/>
      <c r="G307" s="7">
        <f t="shared" si="9"/>
        <v>0</v>
      </c>
      <c r="H307" s="36"/>
      <c r="I307" s="36"/>
      <c r="J307" s="36"/>
      <c r="K307" s="7">
        <f>янв.24!K307+фев.24!H307-фев.24!G307</f>
        <v>0</v>
      </c>
    </row>
  </sheetData>
  <autoFilter ref="A6:K307"/>
  <mergeCells count="3">
    <mergeCell ref="A1:K2"/>
    <mergeCell ref="A3:K3"/>
    <mergeCell ref="C5:G5"/>
  </mergeCells>
  <conditionalFormatting sqref="K1:K1048576">
    <cfRule type="cellIs" dxfId="10" priority="1" operator="lessThan">
      <formula>-0.1</formula>
    </cfRule>
  </conditionalFormatting>
  <pageMargins left="0.7" right="0.7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7"/>
  <sheetViews>
    <sheetView topLeftCell="A106" workbookViewId="0">
      <selection activeCell="K148" sqref="K148:K149"/>
    </sheetView>
  </sheetViews>
  <sheetFormatPr defaultRowHeight="15" x14ac:dyDescent="0.25"/>
  <cols>
    <col min="1" max="1" width="21" bestFit="1" customWidth="1"/>
    <col min="3" max="3" width="11.5703125" bestFit="1" customWidth="1"/>
    <col min="4" max="4" width="9.42578125" bestFit="1" customWidth="1"/>
    <col min="5" max="5" width="9.85546875" bestFit="1" customWidth="1"/>
    <col min="7" max="7" width="11.85546875" customWidth="1"/>
    <col min="8" max="8" width="12.5703125" bestFit="1" customWidth="1"/>
    <col min="9" max="9" width="12.28515625" customWidth="1"/>
    <col min="10" max="10" width="9.85546875" customWidth="1"/>
    <col min="11" max="11" width="12.42578125" customWidth="1"/>
    <col min="12" max="12" width="9.85546875" customWidth="1"/>
    <col min="15" max="15" width="10.85546875" customWidth="1"/>
  </cols>
  <sheetData>
    <row r="1" spans="1:12" x14ac:dyDescent="0.25">
      <c r="A1" s="90" t="s">
        <v>156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x14ac:dyDescent="0.25">
      <c r="A3" s="91" t="s">
        <v>157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2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2" ht="15" customHeight="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2" ht="45" customHeight="1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2" x14ac:dyDescent="0.25">
      <c r="A7" s="14" t="s">
        <v>21</v>
      </c>
      <c r="B7" s="14">
        <v>0</v>
      </c>
      <c r="C7" s="7">
        <v>19113</v>
      </c>
      <c r="D7" s="7">
        <v>19573</v>
      </c>
      <c r="E7" s="7">
        <f>SUM(D7-C7)</f>
        <v>460</v>
      </c>
      <c r="F7" s="7">
        <v>0</v>
      </c>
      <c r="G7" s="7">
        <f>SUM(E7*F7)</f>
        <v>0</v>
      </c>
      <c r="H7" s="7"/>
      <c r="I7" s="7"/>
      <c r="J7" s="12"/>
      <c r="K7" s="7">
        <f>фев.24!K7+мар.24!H7-мар.24!G7</f>
        <v>0</v>
      </c>
    </row>
    <row r="8" spans="1:12" x14ac:dyDescent="0.25">
      <c r="A8" s="4"/>
      <c r="B8" s="14">
        <v>1</v>
      </c>
      <c r="C8" s="7">
        <v>11110</v>
      </c>
      <c r="D8" s="7">
        <v>11110</v>
      </c>
      <c r="E8" s="7">
        <f t="shared" ref="E8:E71" si="0">SUM(D8-C8)</f>
        <v>0</v>
      </c>
      <c r="F8" s="7">
        <v>6.71</v>
      </c>
      <c r="G8" s="7">
        <f t="shared" ref="G8:G71" si="1">SUM(E8*F8)</f>
        <v>0</v>
      </c>
      <c r="H8" s="8"/>
      <c r="I8" s="7"/>
      <c r="J8" s="9"/>
      <c r="K8" s="7">
        <f>фев.24!K8+мар.24!H8-мар.24!G8</f>
        <v>-6112.8099999999995</v>
      </c>
    </row>
    <row r="9" spans="1:12" x14ac:dyDescent="0.25">
      <c r="A9" s="4"/>
      <c r="B9" s="14">
        <v>2</v>
      </c>
      <c r="C9" s="7">
        <v>13612</v>
      </c>
      <c r="D9" s="7">
        <v>13770</v>
      </c>
      <c r="E9" s="7">
        <f t="shared" si="0"/>
        <v>158</v>
      </c>
      <c r="F9" s="7">
        <v>6.71</v>
      </c>
      <c r="G9" s="7">
        <f t="shared" si="1"/>
        <v>1060.18</v>
      </c>
      <c r="H9" s="8">
        <v>3442.23</v>
      </c>
      <c r="I9" s="7">
        <v>124201</v>
      </c>
      <c r="J9" s="9">
        <v>45355</v>
      </c>
      <c r="K9" s="7">
        <f>фев.24!K9+мар.24!H9-мар.24!G9</f>
        <v>611.10000000000059</v>
      </c>
    </row>
    <row r="10" spans="1:12" x14ac:dyDescent="0.25">
      <c r="A10" s="13"/>
      <c r="B10" s="14">
        <v>3</v>
      </c>
      <c r="C10" s="7"/>
      <c r="D10" s="7"/>
      <c r="E10" s="7">
        <f t="shared" si="0"/>
        <v>0</v>
      </c>
      <c r="F10" s="7">
        <v>6.71</v>
      </c>
      <c r="G10" s="7">
        <f t="shared" si="1"/>
        <v>0</v>
      </c>
      <c r="H10" s="8"/>
      <c r="I10" s="7"/>
      <c r="J10" s="12"/>
      <c r="K10" s="7">
        <f>фев.24!K10+мар.24!H10-мар.24!G10</f>
        <v>0</v>
      </c>
    </row>
    <row r="11" spans="1:12" ht="30.75" customHeight="1" x14ac:dyDescent="0.3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фев.24!K11+мар.24!H11-мар.24!G11</f>
        <v>0</v>
      </c>
      <c r="L11" s="2"/>
    </row>
    <row r="12" spans="1:12" x14ac:dyDescent="0.25">
      <c r="A12" s="13"/>
      <c r="B12" s="14">
        <v>5</v>
      </c>
      <c r="C12" s="7">
        <v>8805</v>
      </c>
      <c r="D12" s="7">
        <v>9063</v>
      </c>
      <c r="E12" s="7">
        <f t="shared" si="0"/>
        <v>258</v>
      </c>
      <c r="F12" s="7">
        <v>6.71</v>
      </c>
      <c r="G12" s="7">
        <f t="shared" si="1"/>
        <v>1731.18</v>
      </c>
      <c r="H12" s="8">
        <v>3300</v>
      </c>
      <c r="I12" s="7">
        <v>552954</v>
      </c>
      <c r="J12" s="9">
        <v>45364</v>
      </c>
      <c r="K12" s="7">
        <f>фев.24!K12+мар.24!H12-мар.24!G12</f>
        <v>369.83000000000061</v>
      </c>
    </row>
    <row r="13" spans="1:12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фев.24!K13+мар.24!H13-мар.24!G13</f>
        <v>0</v>
      </c>
    </row>
    <row r="14" spans="1:12" x14ac:dyDescent="0.25">
      <c r="A14" s="13"/>
      <c r="B14" s="14">
        <v>7</v>
      </c>
      <c r="C14" s="7">
        <v>13568</v>
      </c>
      <c r="D14" s="7">
        <v>13698</v>
      </c>
      <c r="E14" s="7">
        <f t="shared" si="0"/>
        <v>130</v>
      </c>
      <c r="F14" s="7">
        <v>6.71</v>
      </c>
      <c r="G14" s="7">
        <f t="shared" si="1"/>
        <v>872.3</v>
      </c>
      <c r="H14" s="8"/>
      <c r="I14" s="7"/>
      <c r="J14" s="9"/>
      <c r="K14" s="7">
        <f>фев.24!K14+мар.24!H14-мар.24!G14</f>
        <v>-2838.33</v>
      </c>
    </row>
    <row r="15" spans="1:12" x14ac:dyDescent="0.25">
      <c r="A15" s="13"/>
      <c r="B15" s="14">
        <v>8</v>
      </c>
      <c r="C15" s="7"/>
      <c r="D15" s="7"/>
      <c r="E15" s="7">
        <f t="shared" si="0"/>
        <v>0</v>
      </c>
      <c r="F15" s="7">
        <v>6.71</v>
      </c>
      <c r="G15" s="7">
        <f t="shared" si="1"/>
        <v>0</v>
      </c>
      <c r="H15" s="8"/>
      <c r="I15" s="7"/>
      <c r="J15" s="12"/>
      <c r="K15" s="7">
        <f>фев.24!K15+мар.24!H15-мар.24!G15</f>
        <v>0</v>
      </c>
    </row>
    <row r="16" spans="1:12" x14ac:dyDescent="0.25">
      <c r="A16" s="13"/>
      <c r="B16" s="14">
        <v>9</v>
      </c>
      <c r="C16" s="7"/>
      <c r="D16" s="7"/>
      <c r="E16" s="7">
        <f t="shared" si="0"/>
        <v>0</v>
      </c>
      <c r="F16" s="7">
        <v>6.71</v>
      </c>
      <c r="G16" s="7">
        <f t="shared" si="1"/>
        <v>0</v>
      </c>
      <c r="H16" s="8"/>
      <c r="I16" s="7"/>
      <c r="J16" s="9"/>
      <c r="K16" s="7">
        <f>фев.24!K16+мар.24!H16-мар.24!G16</f>
        <v>0</v>
      </c>
    </row>
    <row r="17" spans="1:11" x14ac:dyDescent="0.25">
      <c r="A17" s="13"/>
      <c r="B17" s="14">
        <v>10</v>
      </c>
      <c r="C17" s="7">
        <v>5</v>
      </c>
      <c r="D17" s="7">
        <v>5</v>
      </c>
      <c r="E17" s="7">
        <f t="shared" si="0"/>
        <v>0</v>
      </c>
      <c r="F17" s="7">
        <v>6.71</v>
      </c>
      <c r="G17" s="7">
        <f t="shared" si="1"/>
        <v>0</v>
      </c>
      <c r="H17" s="8"/>
      <c r="I17" s="7"/>
      <c r="J17" s="12"/>
      <c r="K17" s="7">
        <f>фев.24!K17+мар.24!H17-мар.24!G17</f>
        <v>0</v>
      </c>
    </row>
    <row r="18" spans="1:11" x14ac:dyDescent="0.25">
      <c r="A18" s="13"/>
      <c r="B18" s="14">
        <v>11</v>
      </c>
      <c r="C18" s="7">
        <v>5504</v>
      </c>
      <c r="D18" s="7">
        <v>5722</v>
      </c>
      <c r="E18" s="7">
        <f t="shared" si="0"/>
        <v>218</v>
      </c>
      <c r="F18" s="7">
        <v>6.71</v>
      </c>
      <c r="G18" s="7">
        <f t="shared" si="1"/>
        <v>1462.78</v>
      </c>
      <c r="H18" s="8"/>
      <c r="I18" s="7"/>
      <c r="J18" s="9"/>
      <c r="K18" s="7">
        <f>фев.24!K18+мар.24!H18-мар.24!G18</f>
        <v>-710.21</v>
      </c>
    </row>
    <row r="19" spans="1:1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фев.24!K19+мар.24!H19-мар.24!G19</f>
        <v>0</v>
      </c>
    </row>
    <row r="20" spans="1:1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фев.24!K20+мар.24!H20-мар.24!G20</f>
        <v>0</v>
      </c>
    </row>
    <row r="21" spans="1:1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фев.24!K21+мар.24!H21-мар.24!G21</f>
        <v>0</v>
      </c>
    </row>
    <row r="22" spans="1:11" x14ac:dyDescent="0.25">
      <c r="A22" s="13"/>
      <c r="B22" s="14">
        <v>15</v>
      </c>
      <c r="C22" s="7">
        <v>21</v>
      </c>
      <c r="D22" s="7">
        <v>21</v>
      </c>
      <c r="E22" s="7">
        <f t="shared" si="0"/>
        <v>0</v>
      </c>
      <c r="F22" s="7">
        <v>6.71</v>
      </c>
      <c r="G22" s="7">
        <f t="shared" si="1"/>
        <v>0</v>
      </c>
      <c r="H22" s="8"/>
      <c r="I22" s="7"/>
      <c r="J22" s="12"/>
      <c r="K22" s="7">
        <f>фев.24!K22+мар.24!H22-мар.24!G22</f>
        <v>500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6.71</v>
      </c>
      <c r="G23" s="7">
        <f t="shared" si="1"/>
        <v>0</v>
      </c>
      <c r="H23" s="8"/>
      <c r="I23" s="7"/>
      <c r="J23" s="9"/>
      <c r="K23" s="7">
        <f>фев.24!K23+мар.24!H23-мар.24!G23</f>
        <v>0</v>
      </c>
    </row>
    <row r="24" spans="1:1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фев.24!K24+мар.24!H24-мар.24!G24</f>
        <v>0</v>
      </c>
    </row>
    <row r="25" spans="1:1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фев.24!K25+мар.24!H25-мар.24!G25</f>
        <v>0</v>
      </c>
    </row>
    <row r="26" spans="1:1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фев.24!K26+мар.24!H26-мар.24!G26</f>
        <v>0</v>
      </c>
    </row>
    <row r="27" spans="1:11" x14ac:dyDescent="0.25">
      <c r="A27" s="13"/>
      <c r="B27" s="14">
        <v>20</v>
      </c>
      <c r="C27" s="7"/>
      <c r="D27" s="7"/>
      <c r="E27" s="7">
        <f t="shared" si="0"/>
        <v>0</v>
      </c>
      <c r="F27" s="7">
        <v>6.71</v>
      </c>
      <c r="G27" s="7">
        <f t="shared" si="1"/>
        <v>0</v>
      </c>
      <c r="H27" s="8"/>
      <c r="I27" s="7"/>
      <c r="J27" s="9"/>
      <c r="K27" s="7">
        <f>фев.24!K27+мар.24!H27-мар.24!G27</f>
        <v>0</v>
      </c>
    </row>
    <row r="28" spans="1:1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фев.24!K28+мар.24!H28-мар.24!G28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6.71</v>
      </c>
      <c r="G29" s="7">
        <f t="shared" si="1"/>
        <v>0</v>
      </c>
      <c r="H29" s="11"/>
      <c r="I29" s="7"/>
      <c r="J29" s="12"/>
      <c r="K29" s="7">
        <f>фев.24!K29+мар.24!H29-мар.24!G29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6.71</v>
      </c>
      <c r="G30" s="7">
        <f t="shared" si="1"/>
        <v>0</v>
      </c>
      <c r="H30" s="12"/>
      <c r="I30" s="7"/>
      <c r="J30" s="12"/>
      <c r="K30" s="7">
        <f>фев.24!K30+мар.24!H30-мар.24!G30</f>
        <v>0</v>
      </c>
    </row>
    <row r="31" spans="1:11" x14ac:dyDescent="0.25">
      <c r="A31" s="13"/>
      <c r="B31" s="14">
        <v>24</v>
      </c>
      <c r="C31" s="7">
        <v>583</v>
      </c>
      <c r="D31" s="7">
        <v>583</v>
      </c>
      <c r="E31" s="7">
        <f t="shared" si="0"/>
        <v>0</v>
      </c>
      <c r="F31" s="7">
        <v>6.71</v>
      </c>
      <c r="G31" s="7">
        <f t="shared" si="1"/>
        <v>0</v>
      </c>
      <c r="H31" s="12"/>
      <c r="I31" s="7"/>
      <c r="J31" s="9"/>
      <c r="K31" s="7">
        <f>фев.24!K31+мар.24!H31-мар.24!G31</f>
        <v>1838.96</v>
      </c>
    </row>
    <row r="32" spans="1:11" x14ac:dyDescent="0.25">
      <c r="A32" s="13"/>
      <c r="B32" s="14">
        <v>25</v>
      </c>
      <c r="C32" s="7">
        <v>7861</v>
      </c>
      <c r="D32" s="7">
        <v>7861</v>
      </c>
      <c r="E32" s="7">
        <f t="shared" si="0"/>
        <v>0</v>
      </c>
      <c r="F32" s="7">
        <v>6.71</v>
      </c>
      <c r="G32" s="7">
        <f t="shared" si="1"/>
        <v>0</v>
      </c>
      <c r="H32" s="12"/>
      <c r="I32" s="7"/>
      <c r="J32" s="9"/>
      <c r="K32" s="7">
        <f>фев.24!K32+мар.24!H32-мар.24!G32</f>
        <v>-4676.87</v>
      </c>
    </row>
    <row r="33" spans="1:1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фев.24!K33+мар.24!H33-мар.24!G33</f>
        <v>0</v>
      </c>
    </row>
    <row r="34" spans="1:11" x14ac:dyDescent="0.25">
      <c r="A34" s="13"/>
      <c r="B34" s="14">
        <v>27</v>
      </c>
      <c r="C34" s="7">
        <v>100972</v>
      </c>
      <c r="D34" s="7">
        <v>104969</v>
      </c>
      <c r="E34" s="7">
        <f t="shared" si="0"/>
        <v>3997</v>
      </c>
      <c r="F34" s="7">
        <v>6.71</v>
      </c>
      <c r="G34" s="7">
        <f t="shared" si="1"/>
        <v>26819.87</v>
      </c>
      <c r="H34" s="12"/>
      <c r="I34" s="7"/>
      <c r="J34" s="9"/>
      <c r="K34" s="7">
        <f>фев.24!K34+мар.24!H34-мар.24!G34</f>
        <v>-94398.79</v>
      </c>
    </row>
    <row r="35" spans="1:11" x14ac:dyDescent="0.25">
      <c r="A35" s="13"/>
      <c r="B35" s="14">
        <v>28</v>
      </c>
      <c r="C35" s="7">
        <v>2349</v>
      </c>
      <c r="D35" s="7">
        <v>2399</v>
      </c>
      <c r="E35" s="7">
        <f t="shared" si="0"/>
        <v>50</v>
      </c>
      <c r="F35" s="7">
        <v>6.71</v>
      </c>
      <c r="G35" s="7">
        <f t="shared" si="1"/>
        <v>335.5</v>
      </c>
      <c r="H35" s="12"/>
      <c r="I35" s="7"/>
      <c r="J35" s="9"/>
      <c r="K35" s="7">
        <f>фев.24!K35+мар.24!H35-мар.24!G35</f>
        <v>-1127.28</v>
      </c>
    </row>
    <row r="36" spans="1:11" x14ac:dyDescent="0.25">
      <c r="A36" s="13"/>
      <c r="B36" s="14">
        <v>29</v>
      </c>
      <c r="C36" s="7">
        <v>218</v>
      </c>
      <c r="D36" s="7">
        <v>235</v>
      </c>
      <c r="E36" s="7">
        <f t="shared" si="0"/>
        <v>17</v>
      </c>
      <c r="F36" s="7">
        <v>6.71</v>
      </c>
      <c r="G36" s="7">
        <f t="shared" si="1"/>
        <v>114.07</v>
      </c>
      <c r="H36" s="12"/>
      <c r="I36" s="7"/>
      <c r="J36" s="9"/>
      <c r="K36" s="7">
        <f>фев.24!K36+мар.24!H36-мар.24!G36</f>
        <v>-140.91</v>
      </c>
    </row>
    <row r="37" spans="1:11" x14ac:dyDescent="0.25">
      <c r="A37" s="13"/>
      <c r="B37" s="14">
        <v>30</v>
      </c>
      <c r="C37" s="7">
        <v>6930</v>
      </c>
      <c r="D37" s="7">
        <v>7063</v>
      </c>
      <c r="E37" s="7">
        <f t="shared" si="0"/>
        <v>133</v>
      </c>
      <c r="F37" s="7">
        <v>6.71</v>
      </c>
      <c r="G37" s="7">
        <f t="shared" si="1"/>
        <v>892.43</v>
      </c>
      <c r="H37" s="12"/>
      <c r="I37" s="7"/>
      <c r="J37" s="9"/>
      <c r="K37" s="7">
        <f>фев.24!K37+мар.24!H37-мар.24!G37</f>
        <v>-606.30000000000007</v>
      </c>
    </row>
    <row r="38" spans="1:11" x14ac:dyDescent="0.25">
      <c r="A38" s="13"/>
      <c r="B38" s="14">
        <v>31</v>
      </c>
      <c r="C38" s="7"/>
      <c r="D38" s="7"/>
      <c r="E38" s="7">
        <f t="shared" si="0"/>
        <v>0</v>
      </c>
      <c r="F38" s="7">
        <v>6.71</v>
      </c>
      <c r="G38" s="7">
        <f t="shared" si="1"/>
        <v>0</v>
      </c>
      <c r="H38" s="12"/>
      <c r="I38" s="7"/>
      <c r="J38" s="9"/>
      <c r="K38" s="7">
        <f>фев.24!K38+мар.24!H38-мар.24!G38</f>
        <v>0</v>
      </c>
    </row>
    <row r="39" spans="1:11" x14ac:dyDescent="0.25">
      <c r="A39" s="13"/>
      <c r="B39" s="14">
        <v>32</v>
      </c>
      <c r="C39" s="7">
        <v>76100</v>
      </c>
      <c r="D39" s="7">
        <v>78003</v>
      </c>
      <c r="E39" s="7">
        <f t="shared" si="0"/>
        <v>1903</v>
      </c>
      <c r="F39" s="38">
        <v>4.32</v>
      </c>
      <c r="G39" s="7">
        <f t="shared" si="1"/>
        <v>8220.9600000000009</v>
      </c>
      <c r="H39" s="12">
        <v>12000</v>
      </c>
      <c r="I39" s="7">
        <v>702324</v>
      </c>
      <c r="J39" s="9">
        <v>45362</v>
      </c>
      <c r="K39" s="7">
        <f>фев.24!K39+мар.24!H39-мар.24!G39</f>
        <v>-21808.32</v>
      </c>
    </row>
    <row r="40" spans="1:1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фев.24!K40+мар.24!H40-мар.24!G40</f>
        <v>0</v>
      </c>
    </row>
    <row r="41" spans="1:11" x14ac:dyDescent="0.25">
      <c r="A41" s="13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фев.24!K41+мар.24!H41-мар.24!G41</f>
        <v>0</v>
      </c>
    </row>
    <row r="42" spans="1:11" x14ac:dyDescent="0.25">
      <c r="A42" s="13"/>
      <c r="B42" s="14">
        <v>35</v>
      </c>
      <c r="C42" s="7">
        <v>14869</v>
      </c>
      <c r="D42" s="7">
        <v>14871</v>
      </c>
      <c r="E42" s="7">
        <f t="shared" si="0"/>
        <v>2</v>
      </c>
      <c r="F42" s="7">
        <v>6.71</v>
      </c>
      <c r="G42" s="7">
        <f t="shared" si="1"/>
        <v>13.42</v>
      </c>
      <c r="H42" s="12"/>
      <c r="I42" s="7"/>
      <c r="J42" s="9"/>
      <c r="K42" s="7">
        <f>фев.24!K42+мар.24!H42-мар.24!G42</f>
        <v>-13.42</v>
      </c>
    </row>
    <row r="43" spans="1:1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фев.24!K43+мар.24!H43-мар.24!G43</f>
        <v>0</v>
      </c>
    </row>
    <row r="44" spans="1:11" x14ac:dyDescent="0.25">
      <c r="A44" s="13"/>
      <c r="B44" s="14">
        <v>37</v>
      </c>
      <c r="C44" s="7"/>
      <c r="D44" s="7"/>
      <c r="E44" s="7">
        <f t="shared" si="0"/>
        <v>0</v>
      </c>
      <c r="F44" s="7">
        <v>6.71</v>
      </c>
      <c r="G44" s="7">
        <f t="shared" si="1"/>
        <v>0</v>
      </c>
      <c r="H44" s="12"/>
      <c r="I44" s="7"/>
      <c r="J44" s="9"/>
      <c r="K44" s="7">
        <f>фев.24!K44+мар.24!H44-мар.24!G44</f>
        <v>0</v>
      </c>
    </row>
    <row r="45" spans="1:1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9"/>
      <c r="K45" s="7">
        <f>фев.24!K45+мар.24!H45-мар.24!G45</f>
        <v>0</v>
      </c>
    </row>
    <row r="46" spans="1:11" x14ac:dyDescent="0.25">
      <c r="A46" s="13"/>
      <c r="B46" s="14">
        <v>39</v>
      </c>
      <c r="C46" s="7"/>
      <c r="D46" s="7"/>
      <c r="E46" s="7">
        <f t="shared" si="0"/>
        <v>0</v>
      </c>
      <c r="F46" s="7">
        <v>6.71</v>
      </c>
      <c r="G46" s="7">
        <f t="shared" si="1"/>
        <v>0</v>
      </c>
      <c r="H46" s="12"/>
      <c r="I46" s="7"/>
      <c r="J46" s="9"/>
      <c r="K46" s="7">
        <f>фев.24!K46+мар.24!H46-мар.24!G46</f>
        <v>0</v>
      </c>
    </row>
    <row r="47" spans="1:11" x14ac:dyDescent="0.25">
      <c r="A47" s="13"/>
      <c r="B47" s="14">
        <v>40</v>
      </c>
      <c r="C47" s="7">
        <v>0</v>
      </c>
      <c r="D47" s="7">
        <v>0</v>
      </c>
      <c r="E47" s="7">
        <f t="shared" si="0"/>
        <v>0</v>
      </c>
      <c r="F47" s="7">
        <v>6.71</v>
      </c>
      <c r="G47" s="7">
        <f t="shared" si="1"/>
        <v>0</v>
      </c>
      <c r="H47" s="12"/>
      <c r="I47" s="7"/>
      <c r="J47" s="9"/>
      <c r="K47" s="7">
        <f>фев.24!K47+мар.24!H47-мар.24!G47</f>
        <v>0</v>
      </c>
    </row>
    <row r="48" spans="1:1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фев.24!K48+мар.24!H48-мар.24!G48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6.71</v>
      </c>
      <c r="G49" s="7">
        <f t="shared" si="1"/>
        <v>0</v>
      </c>
      <c r="H49" s="12"/>
      <c r="I49" s="7"/>
      <c r="J49" s="12"/>
      <c r="K49" s="7">
        <f>фев.24!K49+мар.24!H49-мар.24!G49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6.71</v>
      </c>
      <c r="G50" s="7">
        <f t="shared" si="1"/>
        <v>0</v>
      </c>
      <c r="H50" s="12"/>
      <c r="I50" s="7"/>
      <c r="J50" s="9"/>
      <c r="K50" s="7">
        <f>фев.24!K50+мар.24!H50-мар.24!G50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6.71</v>
      </c>
      <c r="G51" s="7">
        <f t="shared" si="1"/>
        <v>0</v>
      </c>
      <c r="H51" s="12"/>
      <c r="I51" s="7"/>
      <c r="J51" s="12"/>
      <c r="K51" s="7">
        <f>фев.24!K51+мар.24!H51-мар.24!G51</f>
        <v>0</v>
      </c>
    </row>
    <row r="52" spans="1:1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9"/>
      <c r="K52" s="7">
        <f>фев.24!K52+мар.24!H52-мар.24!G52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6.71</v>
      </c>
      <c r="G53" s="7">
        <f t="shared" si="1"/>
        <v>0</v>
      </c>
      <c r="H53" s="12"/>
      <c r="I53" s="7"/>
      <c r="J53" s="9"/>
      <c r="K53" s="7">
        <f>фев.24!K53+мар.24!H53-мар.24!G53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6.71</v>
      </c>
      <c r="G54" s="7">
        <f t="shared" si="1"/>
        <v>0</v>
      </c>
      <c r="H54" s="12"/>
      <c r="I54" s="7"/>
      <c r="J54" s="12"/>
      <c r="K54" s="7">
        <f>фев.24!K54+мар.24!H54-мар.24!G54</f>
        <v>0</v>
      </c>
    </row>
    <row r="55" spans="1:1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фев.24!K55+мар.24!H55-мар.24!G55</f>
        <v>0</v>
      </c>
    </row>
    <row r="56" spans="1:1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фев.24!K56+мар.24!H56-мар.24!G56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6.71</v>
      </c>
      <c r="G57" s="7">
        <f t="shared" si="1"/>
        <v>0</v>
      </c>
      <c r="H57" s="12"/>
      <c r="I57" s="7"/>
      <c r="J57" s="12"/>
      <c r="K57" s="7">
        <f>фев.24!K57+мар.24!H57-мар.24!G57</f>
        <v>0</v>
      </c>
    </row>
    <row r="58" spans="1:11" x14ac:dyDescent="0.25">
      <c r="A58" s="13"/>
      <c r="B58" s="14">
        <v>51</v>
      </c>
      <c r="C58" s="7"/>
      <c r="D58" s="7"/>
      <c r="E58" s="7">
        <f t="shared" si="0"/>
        <v>0</v>
      </c>
      <c r="F58" s="7">
        <v>6.71</v>
      </c>
      <c r="G58" s="7">
        <f t="shared" si="1"/>
        <v>0</v>
      </c>
      <c r="H58" s="12"/>
      <c r="I58" s="7"/>
      <c r="J58" s="12"/>
      <c r="K58" s="7">
        <f>фев.24!K58+мар.24!H58-мар.24!G58</f>
        <v>0</v>
      </c>
    </row>
    <row r="59" spans="1:11" x14ac:dyDescent="0.25">
      <c r="A59" s="13"/>
      <c r="B59" s="14">
        <v>52</v>
      </c>
      <c r="C59" s="7">
        <v>11183</v>
      </c>
      <c r="D59" s="7">
        <v>11183</v>
      </c>
      <c r="E59" s="7">
        <f t="shared" si="0"/>
        <v>0</v>
      </c>
      <c r="F59" s="7">
        <v>6.71</v>
      </c>
      <c r="G59" s="7">
        <f t="shared" si="1"/>
        <v>0</v>
      </c>
      <c r="H59" s="12"/>
      <c r="I59" s="7"/>
      <c r="J59" s="9"/>
      <c r="K59" s="7">
        <f>фев.24!K59+мар.24!H59-мар.24!G59</f>
        <v>0</v>
      </c>
    </row>
    <row r="60" spans="1:11" x14ac:dyDescent="0.25">
      <c r="A60" s="13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/>
      <c r="I60" s="7"/>
      <c r="J60" s="12"/>
      <c r="K60" s="7">
        <f>фев.24!K60+мар.24!H60-мар.24!G60</f>
        <v>0</v>
      </c>
    </row>
    <row r="61" spans="1:11" x14ac:dyDescent="0.25">
      <c r="A61" s="13"/>
      <c r="B61" s="14">
        <v>54</v>
      </c>
      <c r="C61" s="7">
        <v>8623</v>
      </c>
      <c r="D61" s="7">
        <v>8688</v>
      </c>
      <c r="E61" s="7">
        <f t="shared" si="0"/>
        <v>65</v>
      </c>
      <c r="F61" s="7">
        <v>6.71</v>
      </c>
      <c r="G61" s="7">
        <f t="shared" si="1"/>
        <v>436.15</v>
      </c>
      <c r="H61" s="12"/>
      <c r="I61" s="7"/>
      <c r="J61" s="9"/>
      <c r="K61" s="7">
        <f>фев.24!K61+мар.24!H61-мар.24!G61</f>
        <v>-3314.7400000000002</v>
      </c>
    </row>
    <row r="62" spans="1:11" x14ac:dyDescent="0.25">
      <c r="A62" s="13"/>
      <c r="B62" s="14">
        <v>55</v>
      </c>
      <c r="C62" s="7">
        <v>2976</v>
      </c>
      <c r="D62" s="7">
        <v>3047</v>
      </c>
      <c r="E62" s="7">
        <f t="shared" si="0"/>
        <v>71</v>
      </c>
      <c r="F62" s="7">
        <v>6.71</v>
      </c>
      <c r="G62" s="7">
        <f t="shared" si="1"/>
        <v>476.41</v>
      </c>
      <c r="H62" s="12">
        <v>1000</v>
      </c>
      <c r="I62" s="7">
        <v>44866</v>
      </c>
      <c r="J62" s="9">
        <v>45365</v>
      </c>
      <c r="K62" s="7">
        <f>фев.24!K62+мар.24!H62-мар.24!G62</f>
        <v>631.16000000000008</v>
      </c>
    </row>
    <row r="63" spans="1:11" x14ac:dyDescent="0.25">
      <c r="A63" s="13"/>
      <c r="B63" s="14">
        <v>56</v>
      </c>
      <c r="C63" s="7"/>
      <c r="D63" s="7"/>
      <c r="E63" s="7">
        <f t="shared" si="0"/>
        <v>0</v>
      </c>
      <c r="F63" s="7">
        <v>6.71</v>
      </c>
      <c r="G63" s="7">
        <f t="shared" si="1"/>
        <v>0</v>
      </c>
      <c r="H63" s="12"/>
      <c r="I63" s="7"/>
      <c r="J63" s="9"/>
      <c r="K63" s="7">
        <f>фев.24!K63+мар.24!H63-мар.24!G63</f>
        <v>0</v>
      </c>
    </row>
    <row r="64" spans="1:11" x14ac:dyDescent="0.25">
      <c r="A64" s="13"/>
      <c r="B64" s="14">
        <v>57</v>
      </c>
      <c r="C64" s="7">
        <v>6599</v>
      </c>
      <c r="D64" s="7">
        <v>6599</v>
      </c>
      <c r="E64" s="7">
        <f t="shared" si="0"/>
        <v>0</v>
      </c>
      <c r="F64" s="7">
        <v>6.71</v>
      </c>
      <c r="G64" s="7">
        <f t="shared" si="1"/>
        <v>0</v>
      </c>
      <c r="H64" s="12"/>
      <c r="I64" s="7"/>
      <c r="J64" s="9"/>
      <c r="K64" s="7">
        <f>фев.24!K64+мар.24!H64-мар.24!G64</f>
        <v>-2026.42</v>
      </c>
    </row>
    <row r="65" spans="1:11" x14ac:dyDescent="0.25">
      <c r="A65" s="13"/>
      <c r="B65" s="14">
        <v>58</v>
      </c>
      <c r="C65" s="7">
        <v>1010</v>
      </c>
      <c r="D65" s="7">
        <v>1010</v>
      </c>
      <c r="E65" s="7">
        <f t="shared" si="0"/>
        <v>0</v>
      </c>
      <c r="F65" s="7">
        <v>6.71</v>
      </c>
      <c r="G65" s="7">
        <f t="shared" si="1"/>
        <v>0</v>
      </c>
      <c r="H65" s="12"/>
      <c r="I65" s="7"/>
      <c r="J65" s="12"/>
      <c r="K65" s="7">
        <f>фев.24!K65+мар.24!H65-мар.24!G65</f>
        <v>0</v>
      </c>
    </row>
    <row r="66" spans="1:1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фев.24!K66+мар.24!H66-мар.24!G66</f>
        <v>0</v>
      </c>
    </row>
    <row r="67" spans="1:11" x14ac:dyDescent="0.25">
      <c r="A67" s="13"/>
      <c r="B67" s="14">
        <v>60</v>
      </c>
      <c r="C67" s="7"/>
      <c r="D67" s="7"/>
      <c r="E67" s="7">
        <f t="shared" si="0"/>
        <v>0</v>
      </c>
      <c r="F67" s="7">
        <v>6.71</v>
      </c>
      <c r="G67" s="7">
        <f t="shared" si="1"/>
        <v>0</v>
      </c>
      <c r="H67" s="12"/>
      <c r="I67" s="7"/>
      <c r="J67" s="9"/>
      <c r="K67" s="7">
        <f>фев.24!K67+мар.24!H67-мар.24!G67</f>
        <v>0</v>
      </c>
    </row>
    <row r="68" spans="1:11" x14ac:dyDescent="0.25">
      <c r="A68" s="13"/>
      <c r="B68" s="14">
        <v>61</v>
      </c>
      <c r="C68" s="7">
        <v>2950</v>
      </c>
      <c r="D68" s="7">
        <v>2950</v>
      </c>
      <c r="E68" s="7">
        <f t="shared" si="0"/>
        <v>0</v>
      </c>
      <c r="F68" s="7">
        <v>6.71</v>
      </c>
      <c r="G68" s="7">
        <f t="shared" si="1"/>
        <v>0</v>
      </c>
      <c r="H68" s="12"/>
      <c r="I68" s="7"/>
      <c r="J68" s="12"/>
      <c r="K68" s="7">
        <f>фев.24!K68+мар.24!H68-мар.24!G68</f>
        <v>0</v>
      </c>
    </row>
    <row r="69" spans="1:11" x14ac:dyDescent="0.25">
      <c r="A69" s="13"/>
      <c r="B69" s="14">
        <v>62</v>
      </c>
      <c r="C69" s="7">
        <v>82</v>
      </c>
      <c r="D69" s="7">
        <v>85</v>
      </c>
      <c r="E69" s="7">
        <f t="shared" si="0"/>
        <v>3</v>
      </c>
      <c r="F69" s="7">
        <v>6.71</v>
      </c>
      <c r="G69" s="7">
        <f t="shared" si="1"/>
        <v>20.13</v>
      </c>
      <c r="H69" s="12"/>
      <c r="I69" s="7"/>
      <c r="J69" s="12"/>
      <c r="K69" s="7">
        <f>фев.24!K69+мар.24!H69-мар.24!G69</f>
        <v>-20.13</v>
      </c>
    </row>
    <row r="70" spans="1:11" x14ac:dyDescent="0.25">
      <c r="A70" s="13"/>
      <c r="B70" s="14">
        <v>63</v>
      </c>
      <c r="C70" s="7"/>
      <c r="D70" s="7"/>
      <c r="E70" s="7">
        <f t="shared" si="0"/>
        <v>0</v>
      </c>
      <c r="F70" s="7">
        <v>6.71</v>
      </c>
      <c r="G70" s="7">
        <f t="shared" si="1"/>
        <v>0</v>
      </c>
      <c r="H70" s="12"/>
      <c r="I70" s="7"/>
      <c r="J70" s="12"/>
      <c r="K70" s="7">
        <f>фев.24!K70+мар.24!H70-мар.24!G70</f>
        <v>0</v>
      </c>
    </row>
    <row r="71" spans="1:11" x14ac:dyDescent="0.25">
      <c r="A71" s="13"/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фев.24!K71+мар.24!H71-мар.24!G71</f>
        <v>0</v>
      </c>
    </row>
    <row r="72" spans="1:11" x14ac:dyDescent="0.25">
      <c r="A72" s="13"/>
      <c r="B72" s="14">
        <v>65</v>
      </c>
      <c r="C72" s="7">
        <v>3459</v>
      </c>
      <c r="D72" s="7">
        <v>4178</v>
      </c>
      <c r="E72" s="7">
        <f t="shared" ref="E72:E135" si="2">SUM(D72-C72)</f>
        <v>719</v>
      </c>
      <c r="F72" s="7">
        <v>6.71</v>
      </c>
      <c r="G72" s="7">
        <f t="shared" ref="G72:G135" si="3">SUM(E72*F72)</f>
        <v>4824.49</v>
      </c>
      <c r="H72" s="12"/>
      <c r="I72" s="7"/>
      <c r="J72" s="9"/>
      <c r="K72" s="7">
        <f>фев.24!K72+мар.24!H72-мар.24!G72</f>
        <v>-18278.04</v>
      </c>
    </row>
    <row r="73" spans="1:11" x14ac:dyDescent="0.25">
      <c r="A73" s="13"/>
      <c r="B73" s="14">
        <v>66</v>
      </c>
      <c r="C73" s="7">
        <v>2898</v>
      </c>
      <c r="D73" s="7">
        <v>2898</v>
      </c>
      <c r="E73" s="7">
        <f t="shared" si="2"/>
        <v>0</v>
      </c>
      <c r="F73" s="7">
        <v>6.71</v>
      </c>
      <c r="G73" s="7">
        <f t="shared" si="3"/>
        <v>0</v>
      </c>
      <c r="H73" s="12"/>
      <c r="I73" s="7"/>
      <c r="J73" s="9"/>
      <c r="K73" s="7">
        <f>фев.24!K73+мар.24!H73-мар.24!G73</f>
        <v>1000</v>
      </c>
    </row>
    <row r="74" spans="1:11" x14ac:dyDescent="0.25">
      <c r="A74" s="13"/>
      <c r="B74" s="14">
        <v>67</v>
      </c>
      <c r="C74" s="7">
        <v>39751</v>
      </c>
      <c r="D74" s="7">
        <v>41057</v>
      </c>
      <c r="E74" s="7">
        <f t="shared" si="2"/>
        <v>1306</v>
      </c>
      <c r="F74" s="7">
        <v>6.71</v>
      </c>
      <c r="G74" s="7">
        <f t="shared" si="3"/>
        <v>8763.26</v>
      </c>
      <c r="H74" s="8">
        <v>10000</v>
      </c>
      <c r="I74" s="7">
        <v>465734</v>
      </c>
      <c r="J74" s="9">
        <v>45362</v>
      </c>
      <c r="K74" s="7">
        <f>фев.24!K74+мар.24!H74-мар.24!G74</f>
        <v>-17415.380000000005</v>
      </c>
    </row>
    <row r="75" spans="1:11" x14ac:dyDescent="0.25">
      <c r="A75" s="13"/>
      <c r="B75" s="14">
        <v>68</v>
      </c>
      <c r="C75" s="7">
        <v>2120</v>
      </c>
      <c r="D75" s="7">
        <v>2120</v>
      </c>
      <c r="E75" s="7">
        <f t="shared" si="2"/>
        <v>0</v>
      </c>
      <c r="F75" s="7">
        <v>6.71</v>
      </c>
      <c r="G75" s="7">
        <f t="shared" si="3"/>
        <v>0</v>
      </c>
      <c r="H75" s="12"/>
      <c r="I75" s="7"/>
      <c r="J75" s="9"/>
      <c r="K75" s="7">
        <f>фев.24!K75+мар.24!H75-мар.24!G75</f>
        <v>-40.26</v>
      </c>
    </row>
    <row r="76" spans="1:11" x14ac:dyDescent="0.25">
      <c r="A76" s="13"/>
      <c r="B76" s="14">
        <v>69</v>
      </c>
      <c r="C76" s="7">
        <v>5443</v>
      </c>
      <c r="D76" s="7">
        <v>5446</v>
      </c>
      <c r="E76" s="7">
        <f t="shared" si="2"/>
        <v>3</v>
      </c>
      <c r="F76" s="7">
        <v>6.71</v>
      </c>
      <c r="G76" s="7">
        <f t="shared" si="3"/>
        <v>20.13</v>
      </c>
      <c r="H76" s="8"/>
      <c r="I76" s="7"/>
      <c r="J76" s="9"/>
      <c r="K76" s="7">
        <f>фев.24!K76+мар.24!H76-мар.24!G76</f>
        <v>-53.679999999999993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6.71</v>
      </c>
      <c r="G77" s="7">
        <f t="shared" si="3"/>
        <v>0</v>
      </c>
      <c r="H77" s="12"/>
      <c r="I77" s="7"/>
      <c r="J77" s="12"/>
      <c r="K77" s="7">
        <f>фев.24!K77+мар.24!H77-мар.24!G77</f>
        <v>0</v>
      </c>
    </row>
    <row r="78" spans="1:11" x14ac:dyDescent="0.25">
      <c r="A78" s="13"/>
      <c r="B78" s="14">
        <v>71</v>
      </c>
      <c r="C78" s="7">
        <v>2994</v>
      </c>
      <c r="D78" s="7">
        <v>2994</v>
      </c>
      <c r="E78" s="7">
        <f t="shared" si="2"/>
        <v>0</v>
      </c>
      <c r="F78" s="7">
        <v>0</v>
      </c>
      <c r="G78" s="7">
        <f t="shared" si="3"/>
        <v>0</v>
      </c>
      <c r="H78" s="12"/>
      <c r="I78" s="7"/>
      <c r="J78" s="9"/>
      <c r="K78" s="7">
        <f>фев.24!K78+мар.24!H78-мар.24!G78</f>
        <v>0</v>
      </c>
    </row>
    <row r="79" spans="1:1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фев.24!K79+мар.24!H79-мар.24!G79</f>
        <v>0</v>
      </c>
    </row>
    <row r="80" spans="1:1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фев.24!K80+мар.24!H80-мар.24!G80</f>
        <v>0</v>
      </c>
    </row>
    <row r="81" spans="1:11" x14ac:dyDescent="0.25">
      <c r="A81" s="13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фев.24!K81+мар.24!H81-мар.24!G81</f>
        <v>0</v>
      </c>
    </row>
    <row r="82" spans="1:1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фев.24!K82+мар.24!H82-мар.24!G82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6.71</v>
      </c>
      <c r="G83" s="7">
        <f t="shared" si="3"/>
        <v>0</v>
      </c>
      <c r="H83" s="12"/>
      <c r="I83" s="7"/>
      <c r="J83" s="12"/>
      <c r="K83" s="7">
        <f>фев.24!K83+мар.24!H83-мар.24!G83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6.71</v>
      </c>
      <c r="G84" s="7">
        <f t="shared" si="3"/>
        <v>0</v>
      </c>
      <c r="H84" s="12"/>
      <c r="I84" s="7"/>
      <c r="J84" s="12"/>
      <c r="K84" s="7">
        <f>фев.24!K84+мар.24!H84-мар.24!G84</f>
        <v>0</v>
      </c>
    </row>
    <row r="85" spans="1:11" x14ac:dyDescent="0.25">
      <c r="A85" s="13"/>
      <c r="B85" s="14">
        <v>78</v>
      </c>
      <c r="C85" s="7">
        <v>404</v>
      </c>
      <c r="D85" s="7">
        <v>404</v>
      </c>
      <c r="E85" s="7">
        <f t="shared" si="2"/>
        <v>0</v>
      </c>
      <c r="F85" s="7">
        <v>6.71</v>
      </c>
      <c r="G85" s="7">
        <f t="shared" si="3"/>
        <v>0</v>
      </c>
      <c r="H85" s="12"/>
      <c r="I85" s="7"/>
      <c r="J85" s="9"/>
      <c r="K85" s="7">
        <f>фев.24!K85+мар.24!H85-мар.24!G85</f>
        <v>0</v>
      </c>
    </row>
    <row r="86" spans="1:11" x14ac:dyDescent="0.25">
      <c r="A86" s="13"/>
      <c r="B86" s="14">
        <v>79</v>
      </c>
      <c r="C86" s="7">
        <v>3163</v>
      </c>
      <c r="D86" s="7">
        <v>3189</v>
      </c>
      <c r="E86" s="7">
        <f t="shared" si="2"/>
        <v>26</v>
      </c>
      <c r="F86" s="7">
        <v>6.71</v>
      </c>
      <c r="G86" s="7">
        <f t="shared" si="3"/>
        <v>174.46</v>
      </c>
      <c r="H86" s="12">
        <v>9500</v>
      </c>
      <c r="I86" s="7">
        <v>319682.325511</v>
      </c>
      <c r="J86" s="9">
        <v>45355</v>
      </c>
      <c r="K86" s="7">
        <f>фев.24!K86+мар.24!H86-мар.24!G86</f>
        <v>7896.31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6.71</v>
      </c>
      <c r="G87" s="7">
        <f t="shared" si="3"/>
        <v>0</v>
      </c>
      <c r="H87" s="12"/>
      <c r="I87" s="7"/>
      <c r="J87" s="12"/>
      <c r="K87" s="7">
        <f>фев.24!K87+мар.24!H87-мар.24!G87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6.71</v>
      </c>
      <c r="G88" s="7">
        <f t="shared" si="3"/>
        <v>0</v>
      </c>
      <c r="H88" s="12"/>
      <c r="I88" s="7"/>
      <c r="J88" s="12"/>
      <c r="K88" s="7">
        <f>фев.24!K88+мар.24!H88-мар.24!G88</f>
        <v>0</v>
      </c>
    </row>
    <row r="89" spans="1:11" x14ac:dyDescent="0.25">
      <c r="A89" s="13"/>
      <c r="B89" s="14">
        <v>82</v>
      </c>
      <c r="C89" s="7">
        <v>38052</v>
      </c>
      <c r="D89" s="7">
        <v>39750</v>
      </c>
      <c r="E89" s="7">
        <f t="shared" si="2"/>
        <v>1698</v>
      </c>
      <c r="F89" s="7">
        <v>6.71</v>
      </c>
      <c r="G89" s="7">
        <f t="shared" si="3"/>
        <v>11393.58</v>
      </c>
      <c r="H89" s="12">
        <v>15200</v>
      </c>
      <c r="I89" s="7">
        <v>113372</v>
      </c>
      <c r="J89" s="9">
        <v>45369</v>
      </c>
      <c r="K89" s="7">
        <f>фев.24!K89+мар.24!H89-мар.24!G89</f>
        <v>628.2400000000016</v>
      </c>
    </row>
    <row r="90" spans="1:1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фев.24!K90+мар.24!H90-мар.24!G90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6.71</v>
      </c>
      <c r="G91" s="7">
        <f t="shared" si="3"/>
        <v>0</v>
      </c>
      <c r="H91" s="12"/>
      <c r="I91" s="7"/>
      <c r="J91" s="12"/>
      <c r="K91" s="7">
        <f>фев.24!K91+мар.24!H91-мар.24!G91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6.71</v>
      </c>
      <c r="G92" s="7">
        <f t="shared" si="3"/>
        <v>0</v>
      </c>
      <c r="H92" s="12"/>
      <c r="I92" s="7"/>
      <c r="J92" s="12"/>
      <c r="K92" s="7">
        <f>фев.24!K92+мар.24!H92-мар.24!G92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6.71</v>
      </c>
      <c r="G93" s="7">
        <f t="shared" si="3"/>
        <v>0</v>
      </c>
      <c r="H93" s="12"/>
      <c r="I93" s="7"/>
      <c r="J93" s="12"/>
      <c r="K93" s="7">
        <f>фев.24!K93+мар.24!H93-мар.24!G93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6.71</v>
      </c>
      <c r="G94" s="7">
        <f t="shared" si="3"/>
        <v>0</v>
      </c>
      <c r="H94" s="12"/>
      <c r="I94" s="7"/>
      <c r="J94" s="12"/>
      <c r="K94" s="7">
        <f>фев.24!K94+мар.24!H94-мар.24!G94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6.71</v>
      </c>
      <c r="G95" s="7">
        <f t="shared" si="3"/>
        <v>0</v>
      </c>
      <c r="H95" s="12"/>
      <c r="I95" s="7"/>
      <c r="J95" s="12"/>
      <c r="K95" s="7">
        <f>фев.24!K95+мар.24!H95-мар.24!G95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6.71</v>
      </c>
      <c r="G96" s="7">
        <f t="shared" si="3"/>
        <v>0</v>
      </c>
      <c r="H96" s="12"/>
      <c r="I96" s="7"/>
      <c r="J96" s="12"/>
      <c r="K96" s="7">
        <f>фев.24!K96+мар.24!H96-мар.24!G96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6.71</v>
      </c>
      <c r="G97" s="7">
        <f t="shared" si="3"/>
        <v>0</v>
      </c>
      <c r="H97" s="12"/>
      <c r="I97" s="7"/>
      <c r="J97" s="12"/>
      <c r="K97" s="7">
        <f>фев.24!K97+мар.24!H97-мар.24!G97</f>
        <v>0</v>
      </c>
    </row>
    <row r="98" spans="1:11" x14ac:dyDescent="0.25">
      <c r="A98" s="13"/>
      <c r="B98" s="14">
        <v>91</v>
      </c>
      <c r="C98" s="7">
        <v>10</v>
      </c>
      <c r="D98" s="7">
        <v>10</v>
      </c>
      <c r="E98" s="7">
        <f t="shared" si="2"/>
        <v>0</v>
      </c>
      <c r="F98" s="7">
        <v>6.71</v>
      </c>
      <c r="G98" s="7">
        <f t="shared" si="3"/>
        <v>0</v>
      </c>
      <c r="H98" s="12"/>
      <c r="I98" s="7"/>
      <c r="J98" s="12"/>
      <c r="K98" s="7">
        <f>фев.24!K98+мар.24!H98-мар.24!G98</f>
        <v>-6.71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6.71</v>
      </c>
      <c r="G99" s="7">
        <f t="shared" si="3"/>
        <v>0</v>
      </c>
      <c r="H99" s="12"/>
      <c r="I99" s="7"/>
      <c r="J99" s="12"/>
      <c r="K99" s="7">
        <f>фев.24!K99+мар.24!H99-мар.24!G99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6.71</v>
      </c>
      <c r="G100" s="7">
        <f t="shared" si="3"/>
        <v>0</v>
      </c>
      <c r="H100" s="12"/>
      <c r="I100" s="7"/>
      <c r="J100" s="12"/>
      <c r="K100" s="7">
        <f>фев.24!K100+мар.24!H100-мар.24!G100</f>
        <v>0</v>
      </c>
    </row>
    <row r="101" spans="1:1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6.71</v>
      </c>
      <c r="G101" s="7">
        <f t="shared" si="3"/>
        <v>0</v>
      </c>
      <c r="H101" s="12"/>
      <c r="I101" s="7"/>
      <c r="J101" s="12"/>
      <c r="K101" s="7">
        <f>фев.24!K101+мар.24!H101-мар.24!G101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6.71</v>
      </c>
      <c r="G102" s="7">
        <f t="shared" si="3"/>
        <v>0</v>
      </c>
      <c r="H102" s="12"/>
      <c r="I102" s="7"/>
      <c r="J102" s="12"/>
      <c r="K102" s="7">
        <f>фев.24!K102+мар.24!H102-мар.24!G102</f>
        <v>0</v>
      </c>
    </row>
    <row r="103" spans="1:11" x14ac:dyDescent="0.25">
      <c r="A103" s="13"/>
      <c r="B103" s="14">
        <v>96</v>
      </c>
      <c r="C103" s="7">
        <v>295</v>
      </c>
      <c r="D103" s="7">
        <v>295</v>
      </c>
      <c r="E103" s="7">
        <f t="shared" si="2"/>
        <v>0</v>
      </c>
      <c r="F103" s="7">
        <v>6.71</v>
      </c>
      <c r="G103" s="7">
        <f t="shared" si="3"/>
        <v>0</v>
      </c>
      <c r="H103" s="12">
        <v>2000</v>
      </c>
      <c r="I103" s="7">
        <v>97177</v>
      </c>
      <c r="J103" s="9">
        <v>45369</v>
      </c>
      <c r="K103" s="7">
        <f>фев.24!K103+мар.24!H103-мар.24!G103</f>
        <v>1993.29</v>
      </c>
    </row>
    <row r="104" spans="1:11" x14ac:dyDescent="0.25">
      <c r="A104" s="13"/>
      <c r="B104" s="14">
        <v>97</v>
      </c>
      <c r="C104" s="7">
        <v>5415</v>
      </c>
      <c r="D104" s="7">
        <v>5415</v>
      </c>
      <c r="E104" s="7">
        <f t="shared" si="2"/>
        <v>0</v>
      </c>
      <c r="F104" s="7">
        <v>6.71</v>
      </c>
      <c r="G104" s="7">
        <f t="shared" si="3"/>
        <v>0</v>
      </c>
      <c r="H104" s="12"/>
      <c r="I104" s="7"/>
      <c r="J104" s="12"/>
      <c r="K104" s="7">
        <f>фев.24!K104+мар.24!H104-мар.24!G104</f>
        <v>-20.13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6.71</v>
      </c>
      <c r="G105" s="7">
        <f t="shared" si="3"/>
        <v>0</v>
      </c>
      <c r="H105" s="12"/>
      <c r="I105" s="7"/>
      <c r="J105" s="12"/>
      <c r="K105" s="7">
        <f>фев.24!K105+мар.24!H105-мар.24!G105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6.71</v>
      </c>
      <c r="G106" s="7">
        <f t="shared" si="3"/>
        <v>0</v>
      </c>
      <c r="H106" s="12"/>
      <c r="I106" s="7"/>
      <c r="J106" s="12"/>
      <c r="K106" s="7">
        <f>фев.24!K106+мар.24!H106-мар.24!G106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6.71</v>
      </c>
      <c r="G107" s="7">
        <f t="shared" si="3"/>
        <v>0</v>
      </c>
      <c r="H107" s="12"/>
      <c r="I107" s="7"/>
      <c r="J107" s="12"/>
      <c r="K107" s="7">
        <f>фев.24!K107+мар.24!H107-мар.24!G107</f>
        <v>0</v>
      </c>
    </row>
    <row r="108" spans="1:11" x14ac:dyDescent="0.25">
      <c r="A108" s="13"/>
      <c r="B108" s="14">
        <v>101</v>
      </c>
      <c r="C108" s="7">
        <v>3</v>
      </c>
      <c r="D108" s="7">
        <v>3</v>
      </c>
      <c r="E108" s="7">
        <f t="shared" si="2"/>
        <v>0</v>
      </c>
      <c r="F108" s="7">
        <v>6.71</v>
      </c>
      <c r="G108" s="7">
        <f t="shared" si="3"/>
        <v>0</v>
      </c>
      <c r="H108" s="12"/>
      <c r="I108" s="7"/>
      <c r="J108" s="12"/>
      <c r="K108" s="7">
        <f>фев.24!K108+мар.24!H108-мар.24!G108</f>
        <v>0</v>
      </c>
    </row>
    <row r="109" spans="1:11" x14ac:dyDescent="0.25">
      <c r="A109" s="13"/>
      <c r="B109" s="14">
        <v>102</v>
      </c>
      <c r="C109" s="7">
        <v>15396</v>
      </c>
      <c r="D109" s="7">
        <v>15396</v>
      </c>
      <c r="E109" s="7">
        <f t="shared" si="2"/>
        <v>0</v>
      </c>
      <c r="F109" s="7">
        <v>6.71</v>
      </c>
      <c r="G109" s="7">
        <f t="shared" si="3"/>
        <v>0</v>
      </c>
      <c r="H109" s="12">
        <v>5000</v>
      </c>
      <c r="I109" s="7">
        <v>716998</v>
      </c>
      <c r="J109" s="9">
        <v>45362</v>
      </c>
      <c r="K109" s="7">
        <f>фев.24!K109+мар.24!H109-мар.24!G109</f>
        <v>-6459.4200000000019</v>
      </c>
    </row>
    <row r="110" spans="1:11" x14ac:dyDescent="0.25">
      <c r="A110" s="13"/>
      <c r="B110" s="14">
        <v>103</v>
      </c>
      <c r="C110" s="7">
        <v>29</v>
      </c>
      <c r="D110" s="7">
        <v>34</v>
      </c>
      <c r="E110" s="7">
        <f t="shared" si="2"/>
        <v>5</v>
      </c>
      <c r="F110" s="7">
        <v>6.71</v>
      </c>
      <c r="G110" s="7">
        <f t="shared" si="3"/>
        <v>33.549999999999997</v>
      </c>
      <c r="H110" s="12"/>
      <c r="I110" s="7"/>
      <c r="J110" s="12"/>
      <c r="K110" s="7">
        <f>фев.24!K110+мар.24!H110-мар.24!G110</f>
        <v>-120.78</v>
      </c>
    </row>
    <row r="111" spans="1:11" x14ac:dyDescent="0.25">
      <c r="A111" s="13"/>
      <c r="B111" s="14">
        <v>104</v>
      </c>
      <c r="C111" s="7">
        <v>23</v>
      </c>
      <c r="D111" s="7">
        <v>23</v>
      </c>
      <c r="E111" s="7">
        <f t="shared" si="2"/>
        <v>0</v>
      </c>
      <c r="F111" s="7">
        <v>6.71</v>
      </c>
      <c r="G111" s="7">
        <f t="shared" si="3"/>
        <v>0</v>
      </c>
      <c r="H111" s="12"/>
      <c r="I111" s="7"/>
      <c r="J111" s="12"/>
      <c r="K111" s="7">
        <f>фев.24!K111+мар.24!H111-мар.24!G111</f>
        <v>0</v>
      </c>
    </row>
    <row r="112" spans="1:11" x14ac:dyDescent="0.25">
      <c r="A112" s="13"/>
      <c r="B112" s="14">
        <v>105</v>
      </c>
      <c r="C112" s="7">
        <v>21780</v>
      </c>
      <c r="D112" s="7">
        <v>21956</v>
      </c>
      <c r="E112" s="7">
        <f t="shared" si="2"/>
        <v>176</v>
      </c>
      <c r="F112" s="7">
        <v>6.71</v>
      </c>
      <c r="G112" s="7">
        <f t="shared" si="3"/>
        <v>1180.96</v>
      </c>
      <c r="H112" s="12"/>
      <c r="I112" s="7"/>
      <c r="J112" s="12"/>
      <c r="K112" s="7">
        <f>фев.24!K112+мар.24!H112-мар.24!G112</f>
        <v>-14117.84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6.71</v>
      </c>
      <c r="G113" s="7">
        <f t="shared" si="3"/>
        <v>0</v>
      </c>
      <c r="H113" s="12"/>
      <c r="I113" s="7"/>
      <c r="J113" s="12"/>
      <c r="K113" s="7">
        <f>фев.24!K113+мар.24!H113-мар.24!G113</f>
        <v>0</v>
      </c>
    </row>
    <row r="114" spans="1:11" x14ac:dyDescent="0.25">
      <c r="A114" s="13"/>
      <c r="B114" s="14">
        <v>107</v>
      </c>
      <c r="C114" s="7">
        <v>243</v>
      </c>
      <c r="D114" s="7">
        <v>245</v>
      </c>
      <c r="E114" s="7">
        <f t="shared" si="2"/>
        <v>2</v>
      </c>
      <c r="F114" s="7">
        <v>6.71</v>
      </c>
      <c r="G114" s="7">
        <f t="shared" si="3"/>
        <v>13.42</v>
      </c>
      <c r="H114" s="12">
        <v>500</v>
      </c>
      <c r="I114" s="7">
        <v>164933</v>
      </c>
      <c r="J114" s="9">
        <v>45358</v>
      </c>
      <c r="K114" s="7">
        <f>фев.24!K114+мар.24!H114-мар.24!G114</f>
        <v>439.60999999999996</v>
      </c>
    </row>
    <row r="115" spans="1:11" x14ac:dyDescent="0.25">
      <c r="A115" s="13"/>
      <c r="B115" s="14">
        <v>108</v>
      </c>
      <c r="C115" s="7">
        <v>4778</v>
      </c>
      <c r="D115" s="7">
        <v>4778</v>
      </c>
      <c r="E115" s="7">
        <f t="shared" si="2"/>
        <v>0</v>
      </c>
      <c r="F115" s="7">
        <v>6.71</v>
      </c>
      <c r="G115" s="7">
        <f t="shared" si="3"/>
        <v>0</v>
      </c>
      <c r="H115" s="12">
        <v>1000</v>
      </c>
      <c r="I115" s="7">
        <v>203058</v>
      </c>
      <c r="J115" s="9">
        <v>45358</v>
      </c>
      <c r="K115" s="7">
        <f>фев.24!K115+мар.24!H115-мар.24!G115</f>
        <v>664.5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6.71</v>
      </c>
      <c r="G116" s="7">
        <f t="shared" si="3"/>
        <v>0</v>
      </c>
      <c r="H116" s="12"/>
      <c r="I116" s="7"/>
      <c r="J116" s="12"/>
      <c r="K116" s="7">
        <f>фев.24!K116+мар.24!H116-мар.24!G116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6.71</v>
      </c>
      <c r="G117" s="7">
        <f t="shared" si="3"/>
        <v>0</v>
      </c>
      <c r="H117" s="12"/>
      <c r="I117" s="7"/>
      <c r="J117" s="12"/>
      <c r="K117" s="7">
        <f>фев.24!K117+мар.24!H117-мар.24!G117</f>
        <v>0</v>
      </c>
    </row>
    <row r="118" spans="1:11" x14ac:dyDescent="0.25">
      <c r="A118" s="13"/>
      <c r="B118" s="14">
        <v>111</v>
      </c>
      <c r="C118" s="7"/>
      <c r="D118" s="7"/>
      <c r="E118" s="7">
        <f t="shared" si="2"/>
        <v>0</v>
      </c>
      <c r="F118" s="7">
        <v>6.71</v>
      </c>
      <c r="G118" s="7">
        <f t="shared" si="3"/>
        <v>0</v>
      </c>
      <c r="H118" s="12"/>
      <c r="I118" s="7"/>
      <c r="J118" s="12"/>
      <c r="K118" s="7">
        <f>фев.24!K118+мар.24!H118-мар.24!G118</f>
        <v>0</v>
      </c>
    </row>
    <row r="119" spans="1:11" x14ac:dyDescent="0.25">
      <c r="A119" s="13"/>
      <c r="B119" s="14">
        <v>112</v>
      </c>
      <c r="C119" s="7">
        <v>33</v>
      </c>
      <c r="D119" s="7">
        <v>33</v>
      </c>
      <c r="E119" s="7">
        <f t="shared" si="2"/>
        <v>0</v>
      </c>
      <c r="F119" s="7">
        <v>6.71</v>
      </c>
      <c r="G119" s="7">
        <f t="shared" si="3"/>
        <v>0</v>
      </c>
      <c r="H119" s="12"/>
      <c r="I119" s="7"/>
      <c r="J119" s="12"/>
      <c r="K119" s="7">
        <f>фев.24!K119+мар.24!H119-мар.24!G119</f>
        <v>0</v>
      </c>
    </row>
    <row r="120" spans="1:11" x14ac:dyDescent="0.25">
      <c r="A120" s="13"/>
      <c r="B120" s="14">
        <v>113</v>
      </c>
      <c r="C120" s="7">
        <v>2519</v>
      </c>
      <c r="D120" s="7">
        <v>2519</v>
      </c>
      <c r="E120" s="7">
        <f t="shared" si="2"/>
        <v>0</v>
      </c>
      <c r="F120" s="7">
        <v>6.71</v>
      </c>
      <c r="G120" s="7">
        <f t="shared" si="3"/>
        <v>0</v>
      </c>
      <c r="H120" s="12"/>
      <c r="I120" s="7"/>
      <c r="J120" s="12"/>
      <c r="K120" s="7">
        <f>фев.24!K120+мар.24!H120-мар.24!G120</f>
        <v>-26.84</v>
      </c>
    </row>
    <row r="121" spans="1:1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6.71</v>
      </c>
      <c r="G121" s="7">
        <f t="shared" si="3"/>
        <v>0</v>
      </c>
      <c r="H121" s="12"/>
      <c r="I121" s="7"/>
      <c r="J121" s="12"/>
      <c r="K121" s="7">
        <f>фев.24!K121+мар.24!H121-мар.24!G121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6.71</v>
      </c>
      <c r="G122" s="7">
        <f t="shared" si="3"/>
        <v>0</v>
      </c>
      <c r="H122" s="12"/>
      <c r="I122" s="7"/>
      <c r="J122" s="12"/>
      <c r="K122" s="7">
        <f>фев.24!K122+мар.24!H122-мар.24!G122</f>
        <v>0</v>
      </c>
    </row>
    <row r="123" spans="1:1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фев.24!K123+мар.24!H123-мар.24!G123</f>
        <v>0</v>
      </c>
    </row>
    <row r="124" spans="1:11" x14ac:dyDescent="0.25">
      <c r="A124" s="13"/>
      <c r="B124" s="14">
        <v>117</v>
      </c>
      <c r="C124" s="7">
        <v>735</v>
      </c>
      <c r="D124" s="7">
        <v>735</v>
      </c>
      <c r="E124" s="7">
        <f t="shared" si="2"/>
        <v>0</v>
      </c>
      <c r="F124" s="7">
        <v>6.71</v>
      </c>
      <c r="G124" s="7">
        <f t="shared" si="3"/>
        <v>0</v>
      </c>
      <c r="H124" s="12"/>
      <c r="I124" s="7"/>
      <c r="J124" s="12"/>
      <c r="K124" s="7">
        <f>фев.24!K124+мар.24!H124-мар.24!G124</f>
        <v>178.29</v>
      </c>
    </row>
    <row r="125" spans="1:11" x14ac:dyDescent="0.25">
      <c r="A125" s="13"/>
      <c r="B125" s="14">
        <v>118</v>
      </c>
      <c r="C125" s="7">
        <v>105</v>
      </c>
      <c r="D125" s="7">
        <v>105</v>
      </c>
      <c r="E125" s="7">
        <f t="shared" si="2"/>
        <v>0</v>
      </c>
      <c r="F125" s="7">
        <v>6.71</v>
      </c>
      <c r="G125" s="7">
        <f t="shared" si="3"/>
        <v>0</v>
      </c>
      <c r="H125" s="12"/>
      <c r="I125" s="7"/>
      <c r="J125" s="12"/>
      <c r="K125" s="7">
        <f>фев.24!K125+мар.24!H125-мар.24!G125</f>
        <v>-53.68</v>
      </c>
    </row>
    <row r="126" spans="1:11" x14ac:dyDescent="0.25">
      <c r="A126" s="13"/>
      <c r="B126" s="14">
        <v>119</v>
      </c>
      <c r="C126" s="7">
        <v>29</v>
      </c>
      <c r="D126" s="7">
        <v>29</v>
      </c>
      <c r="E126" s="7">
        <f t="shared" si="2"/>
        <v>0</v>
      </c>
      <c r="F126" s="7">
        <v>6.71</v>
      </c>
      <c r="G126" s="7">
        <f t="shared" si="3"/>
        <v>0</v>
      </c>
      <c r="H126" s="12"/>
      <c r="I126" s="7"/>
      <c r="J126" s="12"/>
      <c r="K126" s="7">
        <f>фев.24!K126+мар.24!H126-мар.24!G126</f>
        <v>0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6.71</v>
      </c>
      <c r="G127" s="7">
        <f t="shared" si="3"/>
        <v>0</v>
      </c>
      <c r="H127" s="12"/>
      <c r="I127" s="7"/>
      <c r="J127" s="12"/>
      <c r="K127" s="7">
        <f>фев.24!K127+мар.24!H127-мар.24!G127</f>
        <v>0</v>
      </c>
    </row>
    <row r="128" spans="1:11" x14ac:dyDescent="0.25">
      <c r="A128" s="13"/>
      <c r="B128" s="14">
        <v>121</v>
      </c>
      <c r="C128" s="7">
        <v>1649</v>
      </c>
      <c r="D128" s="7">
        <v>1649</v>
      </c>
      <c r="E128" s="7">
        <f t="shared" si="2"/>
        <v>0</v>
      </c>
      <c r="F128" s="7">
        <v>6.71</v>
      </c>
      <c r="G128" s="7">
        <f t="shared" si="3"/>
        <v>0</v>
      </c>
      <c r="H128" s="12"/>
      <c r="I128" s="7"/>
      <c r="J128" s="12"/>
      <c r="K128" s="7">
        <f>фев.24!K128+мар.24!H128-мар.24!G128</f>
        <v>624.24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6.71</v>
      </c>
      <c r="G129" s="7">
        <f t="shared" si="3"/>
        <v>0</v>
      </c>
      <c r="H129" s="12"/>
      <c r="I129" s="7"/>
      <c r="J129" s="12"/>
      <c r="K129" s="7">
        <f>фев.24!K129+мар.24!H129-мар.24!G129</f>
        <v>0</v>
      </c>
    </row>
    <row r="130" spans="1:11" x14ac:dyDescent="0.25">
      <c r="A130" s="13"/>
      <c r="B130" s="14">
        <v>123</v>
      </c>
      <c r="C130" s="7">
        <v>5</v>
      </c>
      <c r="D130" s="7">
        <v>5</v>
      </c>
      <c r="E130" s="7">
        <f t="shared" si="2"/>
        <v>0</v>
      </c>
      <c r="F130" s="7">
        <v>6.71</v>
      </c>
      <c r="G130" s="7">
        <f t="shared" si="3"/>
        <v>0</v>
      </c>
      <c r="H130" s="12"/>
      <c r="I130" s="7"/>
      <c r="J130" s="12"/>
      <c r="K130" s="7">
        <f>фев.24!K130+мар.24!H130-мар.24!G130</f>
        <v>0</v>
      </c>
    </row>
    <row r="131" spans="1:11" x14ac:dyDescent="0.25">
      <c r="A131" s="13"/>
      <c r="B131" s="14">
        <v>124</v>
      </c>
      <c r="C131" s="7">
        <v>1690</v>
      </c>
      <c r="D131" s="7">
        <v>1692</v>
      </c>
      <c r="E131" s="7">
        <f t="shared" si="2"/>
        <v>2</v>
      </c>
      <c r="F131" s="7">
        <v>6.71</v>
      </c>
      <c r="G131" s="7">
        <f t="shared" si="3"/>
        <v>13.42</v>
      </c>
      <c r="H131" s="12"/>
      <c r="I131" s="7"/>
      <c r="J131" s="9"/>
      <c r="K131" s="7">
        <f>фев.24!K131+мар.24!H131-мар.24!G131</f>
        <v>-33.549999999999997</v>
      </c>
    </row>
    <row r="132" spans="1:1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фев.24!K132+мар.24!H132-мар.24!G132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6.71</v>
      </c>
      <c r="G133" s="7">
        <f t="shared" si="3"/>
        <v>0</v>
      </c>
      <c r="H133" s="12"/>
      <c r="I133" s="7"/>
      <c r="J133" s="12"/>
      <c r="K133" s="7">
        <f>фев.24!K133+мар.24!H133-мар.24!G133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6.71</v>
      </c>
      <c r="G134" s="7">
        <f t="shared" si="3"/>
        <v>0</v>
      </c>
      <c r="H134" s="12"/>
      <c r="I134" s="7"/>
      <c r="J134" s="12"/>
      <c r="K134" s="7">
        <f>фев.24!K134+мар.24!H134-мар.24!G134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6.71</v>
      </c>
      <c r="G135" s="7">
        <f t="shared" si="3"/>
        <v>0</v>
      </c>
      <c r="H135" s="12"/>
      <c r="I135" s="7"/>
      <c r="J135" s="12"/>
      <c r="K135" s="7">
        <f>фев.24!K135+мар.24!H135-мар.24!G135</f>
        <v>0</v>
      </c>
    </row>
    <row r="136" spans="1:11" x14ac:dyDescent="0.25">
      <c r="A136" s="13"/>
      <c r="B136" s="14">
        <v>129</v>
      </c>
      <c r="C136" s="7">
        <v>718</v>
      </c>
      <c r="D136" s="7">
        <v>747</v>
      </c>
      <c r="E136" s="7">
        <f t="shared" ref="E136:E202" si="4">SUM(D136-C136)</f>
        <v>29</v>
      </c>
      <c r="F136" s="7">
        <v>6.71</v>
      </c>
      <c r="G136" s="7">
        <f t="shared" ref="G136:G202" si="5">SUM(E136*F136)</f>
        <v>194.59</v>
      </c>
      <c r="H136" s="12"/>
      <c r="I136" s="7"/>
      <c r="J136" s="12"/>
      <c r="K136" s="7">
        <f>фев.24!K136+мар.24!H136-мар.24!G136</f>
        <v>1490.0400000000002</v>
      </c>
    </row>
    <row r="137" spans="1:11" x14ac:dyDescent="0.25">
      <c r="A137" s="13"/>
      <c r="B137" s="14">
        <v>130</v>
      </c>
      <c r="C137" s="7">
        <v>2986</v>
      </c>
      <c r="D137" s="7">
        <v>3164</v>
      </c>
      <c r="E137" s="7">
        <f t="shared" si="4"/>
        <v>178</v>
      </c>
      <c r="F137" s="7">
        <v>6.71</v>
      </c>
      <c r="G137" s="7">
        <f t="shared" si="5"/>
        <v>1194.3799999999999</v>
      </c>
      <c r="H137" s="12">
        <v>1400</v>
      </c>
      <c r="I137" s="7">
        <v>82966</v>
      </c>
      <c r="J137" s="9">
        <v>45362</v>
      </c>
      <c r="K137" s="7">
        <f>фев.24!K137+мар.24!H137-мар.24!G137</f>
        <v>-600.66999999999996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6.71</v>
      </c>
      <c r="G138" s="7">
        <f t="shared" si="5"/>
        <v>0</v>
      </c>
      <c r="H138" s="12"/>
      <c r="I138" s="7"/>
      <c r="J138" s="12"/>
      <c r="K138" s="7">
        <f>фев.24!K138+мар.24!H138-мар.24!G138</f>
        <v>376.12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6.71</v>
      </c>
      <c r="G139" s="7">
        <f t="shared" si="5"/>
        <v>0</v>
      </c>
      <c r="H139" s="12"/>
      <c r="I139" s="7"/>
      <c r="J139" s="12"/>
      <c r="K139" s="7">
        <f>фев.24!K139+мар.24!H139-мар.24!G139</f>
        <v>0</v>
      </c>
    </row>
    <row r="140" spans="1:11" x14ac:dyDescent="0.25">
      <c r="A140" s="13"/>
      <c r="B140" s="14">
        <v>133</v>
      </c>
      <c r="C140" s="7">
        <v>224</v>
      </c>
      <c r="D140" s="7">
        <v>224</v>
      </c>
      <c r="E140" s="7">
        <f t="shared" si="4"/>
        <v>0</v>
      </c>
      <c r="F140" s="7">
        <v>6.71</v>
      </c>
      <c r="G140" s="7">
        <f t="shared" si="5"/>
        <v>0</v>
      </c>
      <c r="H140" s="12"/>
      <c r="I140" s="7"/>
      <c r="J140" s="12"/>
      <c r="K140" s="7">
        <f>фев.24!K140+мар.24!H140-мар.24!G140</f>
        <v>-362.34</v>
      </c>
    </row>
    <row r="141" spans="1:11" x14ac:dyDescent="0.25">
      <c r="A141" s="13"/>
      <c r="B141" s="14">
        <v>134</v>
      </c>
      <c r="C141" s="7">
        <v>4756</v>
      </c>
      <c r="D141" s="7">
        <v>6138</v>
      </c>
      <c r="E141" s="7">
        <f t="shared" si="4"/>
        <v>1382</v>
      </c>
      <c r="F141" s="7">
        <v>6.71</v>
      </c>
      <c r="G141" s="7">
        <f t="shared" si="5"/>
        <v>9273.2199999999993</v>
      </c>
      <c r="H141" s="12">
        <v>30000</v>
      </c>
      <c r="I141" s="7">
        <v>370950.375979</v>
      </c>
      <c r="J141" s="9">
        <v>45355</v>
      </c>
      <c r="K141" s="7">
        <f>фев.24!K141+мар.24!H141-мар.24!G141</f>
        <v>6957.8600000000006</v>
      </c>
    </row>
    <row r="142" spans="1:1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6.71</v>
      </c>
      <c r="G142" s="7">
        <f t="shared" si="5"/>
        <v>0</v>
      </c>
      <c r="H142" s="12"/>
      <c r="I142" s="7"/>
      <c r="J142" s="12"/>
      <c r="K142" s="7">
        <f>фев.24!K142+мар.24!H142-мар.24!G142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6.71</v>
      </c>
      <c r="G143" s="7">
        <f t="shared" si="5"/>
        <v>0</v>
      </c>
      <c r="H143" s="12"/>
      <c r="I143" s="7"/>
      <c r="J143" s="12"/>
      <c r="K143" s="7">
        <f>фев.24!K143+мар.24!H143-мар.24!G143</f>
        <v>0</v>
      </c>
    </row>
    <row r="144" spans="1:1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6.71</v>
      </c>
      <c r="G144" s="7">
        <f t="shared" si="5"/>
        <v>0</v>
      </c>
      <c r="H144" s="12"/>
      <c r="I144" s="7"/>
      <c r="J144" s="12"/>
      <c r="K144" s="7">
        <f>фев.24!K144+мар.24!H144-мар.24!G144</f>
        <v>0</v>
      </c>
    </row>
    <row r="145" spans="1:1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6.71</v>
      </c>
      <c r="G145" s="7">
        <f t="shared" si="5"/>
        <v>0</v>
      </c>
      <c r="H145" s="12"/>
      <c r="I145" s="7"/>
      <c r="J145" s="12"/>
      <c r="K145" s="7">
        <f>фев.24!K145+мар.24!H145-мар.24!G145</f>
        <v>0</v>
      </c>
    </row>
    <row r="146" spans="1:1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6.71</v>
      </c>
      <c r="G146" s="7">
        <f t="shared" si="5"/>
        <v>0</v>
      </c>
      <c r="H146" s="12"/>
      <c r="I146" s="7"/>
      <c r="J146" s="12"/>
      <c r="K146" s="7">
        <f>фев.24!K146+мар.24!H146-мар.24!G146</f>
        <v>0</v>
      </c>
    </row>
    <row r="147" spans="1:1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6.71</v>
      </c>
      <c r="G147" s="7">
        <f t="shared" si="5"/>
        <v>0</v>
      </c>
      <c r="H147" s="12"/>
      <c r="I147" s="7"/>
      <c r="J147" s="12"/>
      <c r="K147" s="7">
        <f>фев.24!K147+мар.24!H147-мар.24!G147</f>
        <v>0</v>
      </c>
    </row>
    <row r="148" spans="1:1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6.71</v>
      </c>
      <c r="G148" s="7">
        <f t="shared" si="5"/>
        <v>0</v>
      </c>
      <c r="H148" s="12"/>
      <c r="I148" s="7"/>
      <c r="J148" s="12"/>
      <c r="K148" s="7">
        <f>фев.24!K148+мар.24!H148-мар.24!G148</f>
        <v>0</v>
      </c>
    </row>
    <row r="149" spans="1:11" x14ac:dyDescent="0.25">
      <c r="A149" s="81"/>
      <c r="B149" s="1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фев.24!K149+мар.24!H149-мар.24!G149</f>
        <v>0</v>
      </c>
    </row>
    <row r="150" spans="1:1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6.71</v>
      </c>
      <c r="G150" s="7">
        <f t="shared" si="5"/>
        <v>0</v>
      </c>
      <c r="H150" s="12"/>
      <c r="I150" s="7"/>
      <c r="J150" s="12"/>
      <c r="K150" s="7">
        <f>фев.24!K150+мар.24!H150-мар.24!G150</f>
        <v>0</v>
      </c>
    </row>
    <row r="151" spans="1:11" x14ac:dyDescent="0.25">
      <c r="A151" s="13"/>
      <c r="B151" s="14">
        <v>143</v>
      </c>
      <c r="C151" s="7">
        <v>3938</v>
      </c>
      <c r="D151" s="7">
        <v>4534</v>
      </c>
      <c r="E151" s="7">
        <f t="shared" si="4"/>
        <v>596</v>
      </c>
      <c r="F151" s="7">
        <v>6.71</v>
      </c>
      <c r="G151" s="7">
        <f t="shared" si="5"/>
        <v>3999.16</v>
      </c>
      <c r="H151" s="12">
        <v>28000</v>
      </c>
      <c r="I151" s="7">
        <v>881495</v>
      </c>
      <c r="J151" s="9">
        <v>45379</v>
      </c>
      <c r="K151" s="7">
        <f>фев.24!K151+мар.24!H151-мар.24!G151</f>
        <v>945.27999999999884</v>
      </c>
    </row>
    <row r="152" spans="1:1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6.71</v>
      </c>
      <c r="G152" s="7">
        <f t="shared" si="5"/>
        <v>0</v>
      </c>
      <c r="H152" s="12"/>
      <c r="I152" s="7"/>
      <c r="J152" s="12"/>
      <c r="K152" s="7">
        <f>фев.24!K152+мар.24!H152-мар.24!G152</f>
        <v>0</v>
      </c>
    </row>
    <row r="153" spans="1:11" x14ac:dyDescent="0.25">
      <c r="A153" s="13"/>
      <c r="B153" s="14">
        <v>145</v>
      </c>
      <c r="C153" s="7"/>
      <c r="D153" s="7"/>
      <c r="E153" s="7">
        <f t="shared" si="4"/>
        <v>0</v>
      </c>
      <c r="F153" s="7">
        <v>6.71</v>
      </c>
      <c r="G153" s="7">
        <f t="shared" si="5"/>
        <v>0</v>
      </c>
      <c r="H153" s="12"/>
      <c r="I153" s="7"/>
      <c r="J153" s="12"/>
      <c r="K153" s="7">
        <f>фев.24!K153+мар.24!H153-мар.24!G153</f>
        <v>0</v>
      </c>
    </row>
    <row r="154" spans="1:1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9"/>
      <c r="K154" s="7">
        <f>фев.24!K154+мар.24!H154-мар.24!G154</f>
        <v>0</v>
      </c>
    </row>
    <row r="155" spans="1:11" x14ac:dyDescent="0.25">
      <c r="A155" s="13"/>
      <c r="B155" s="14">
        <v>147</v>
      </c>
      <c r="C155" s="7">
        <v>47041</v>
      </c>
      <c r="D155" s="7">
        <v>52003</v>
      </c>
      <c r="E155" s="7">
        <f t="shared" si="4"/>
        <v>4962</v>
      </c>
      <c r="F155" s="7">
        <v>6.71</v>
      </c>
      <c r="G155" s="7">
        <f t="shared" si="5"/>
        <v>33295.019999999997</v>
      </c>
      <c r="H155" s="12">
        <v>51596.11</v>
      </c>
      <c r="I155" s="7" t="s">
        <v>187</v>
      </c>
      <c r="J155" s="9" t="s">
        <v>174</v>
      </c>
      <c r="K155" s="7">
        <f>фев.24!K155+мар.24!H155-мар.24!G155</f>
        <v>-33295.019999999997</v>
      </c>
    </row>
    <row r="156" spans="1:11" x14ac:dyDescent="0.25">
      <c r="A156" s="13"/>
      <c r="B156" s="14">
        <v>148</v>
      </c>
      <c r="C156" s="7">
        <v>5</v>
      </c>
      <c r="D156" s="7">
        <v>5</v>
      </c>
      <c r="E156" s="7">
        <f t="shared" si="4"/>
        <v>0</v>
      </c>
      <c r="F156" s="7">
        <v>6.71</v>
      </c>
      <c r="G156" s="7">
        <f t="shared" si="5"/>
        <v>0</v>
      </c>
      <c r="H156" s="12"/>
      <c r="I156" s="7"/>
      <c r="J156" s="12"/>
      <c r="K156" s="7">
        <f>фев.24!K156+мар.24!H156-мар.24!G156</f>
        <v>0</v>
      </c>
    </row>
    <row r="157" spans="1:11" x14ac:dyDescent="0.25">
      <c r="A157" s="13"/>
      <c r="B157" s="14">
        <v>149</v>
      </c>
      <c r="C157" s="7">
        <v>4318</v>
      </c>
      <c r="D157" s="7">
        <v>4375</v>
      </c>
      <c r="E157" s="7">
        <f t="shared" si="4"/>
        <v>57</v>
      </c>
      <c r="F157" s="7">
        <v>6.71</v>
      </c>
      <c r="G157" s="7">
        <f t="shared" si="5"/>
        <v>382.46999999999997</v>
      </c>
      <c r="H157" s="12"/>
      <c r="I157" s="7"/>
      <c r="J157" s="9"/>
      <c r="K157" s="7">
        <f>фев.24!K157+мар.24!H157-мар.24!G157</f>
        <v>5716.36</v>
      </c>
    </row>
    <row r="158" spans="1:11" x14ac:dyDescent="0.25">
      <c r="A158" s="13"/>
      <c r="B158" s="14">
        <v>150</v>
      </c>
      <c r="C158" s="7">
        <v>58413</v>
      </c>
      <c r="D158" s="7">
        <v>60723</v>
      </c>
      <c r="E158" s="7">
        <f t="shared" si="4"/>
        <v>2310</v>
      </c>
      <c r="F158" s="7">
        <v>6.71</v>
      </c>
      <c r="G158" s="7">
        <f t="shared" si="5"/>
        <v>15500.1</v>
      </c>
      <c r="H158" s="12">
        <v>50000</v>
      </c>
      <c r="I158" s="7">
        <v>797403.990811</v>
      </c>
      <c r="J158" s="9" t="s">
        <v>173</v>
      </c>
      <c r="K158" s="7">
        <f>фев.24!K158+мар.24!H158-мар.24!G158</f>
        <v>18375.57</v>
      </c>
    </row>
    <row r="159" spans="1:11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фев.24!K159+мар.24!H159-мар.24!G159</f>
        <v>0</v>
      </c>
    </row>
    <row r="160" spans="1:11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фев.24!K160+мар.24!H160-мар.24!G160</f>
        <v>0</v>
      </c>
    </row>
    <row r="161" spans="1:11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фев.24!K161+мар.24!H161-мар.24!G161</f>
        <v>0</v>
      </c>
    </row>
    <row r="162" spans="1:1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6.71</v>
      </c>
      <c r="G162" s="7">
        <f t="shared" si="5"/>
        <v>0</v>
      </c>
      <c r="H162" s="12"/>
      <c r="I162" s="7"/>
      <c r="J162" s="12"/>
      <c r="K162" s="7">
        <f>фев.24!K162+мар.24!H162-мар.24!G162</f>
        <v>0</v>
      </c>
    </row>
    <row r="163" spans="1:1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6.71</v>
      </c>
      <c r="G163" s="7">
        <f t="shared" si="5"/>
        <v>0</v>
      </c>
      <c r="H163" s="12"/>
      <c r="I163" s="7"/>
      <c r="J163" s="12"/>
      <c r="K163" s="7">
        <f>фев.24!K163+мар.24!H163-мар.24!G163</f>
        <v>0</v>
      </c>
    </row>
    <row r="164" spans="1:1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6.71</v>
      </c>
      <c r="G164" s="7">
        <f t="shared" si="5"/>
        <v>0</v>
      </c>
      <c r="H164" s="12"/>
      <c r="I164" s="7"/>
      <c r="J164" s="12"/>
      <c r="K164" s="7">
        <f>фев.24!K164+мар.24!H164-мар.24!G164</f>
        <v>0</v>
      </c>
    </row>
    <row r="165" spans="1:1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6.71</v>
      </c>
      <c r="G165" s="7">
        <f t="shared" si="5"/>
        <v>0</v>
      </c>
      <c r="H165" s="12"/>
      <c r="I165" s="7"/>
      <c r="J165" s="12"/>
      <c r="K165" s="7">
        <f>фев.24!K165+мар.24!H165-мар.24!G165</f>
        <v>0</v>
      </c>
    </row>
    <row r="166" spans="1:1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6.71</v>
      </c>
      <c r="G166" s="7">
        <f t="shared" si="5"/>
        <v>0</v>
      </c>
      <c r="H166" s="12"/>
      <c r="I166" s="7"/>
      <c r="J166" s="12"/>
      <c r="K166" s="7">
        <f>фев.24!K166+мар.24!H166-мар.24!G166</f>
        <v>0</v>
      </c>
    </row>
    <row r="167" spans="1:1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6.71</v>
      </c>
      <c r="G167" s="7">
        <f t="shared" si="5"/>
        <v>0</v>
      </c>
      <c r="H167" s="12"/>
      <c r="I167" s="7"/>
      <c r="J167" s="12"/>
      <c r="K167" s="7">
        <f>фев.24!K167+мар.24!H167-мар.24!G167</f>
        <v>0</v>
      </c>
    </row>
    <row r="168" spans="1:1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6.71</v>
      </c>
      <c r="G168" s="7">
        <f t="shared" si="5"/>
        <v>0</v>
      </c>
      <c r="H168" s="12"/>
      <c r="I168" s="7"/>
      <c r="J168" s="12"/>
      <c r="K168" s="7">
        <f>фев.24!K168+мар.24!H168-мар.24!G168</f>
        <v>0</v>
      </c>
    </row>
    <row r="169" spans="1:1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6.71</v>
      </c>
      <c r="G169" s="7">
        <f t="shared" si="5"/>
        <v>0</v>
      </c>
      <c r="H169" s="12"/>
      <c r="I169" s="7"/>
      <c r="J169" s="12"/>
      <c r="K169" s="7">
        <f>фев.24!K169+мар.24!H169-мар.24!G169</f>
        <v>0</v>
      </c>
    </row>
    <row r="170" spans="1:1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6.71</v>
      </c>
      <c r="G170" s="7">
        <f t="shared" si="5"/>
        <v>0</v>
      </c>
      <c r="H170" s="12"/>
      <c r="I170" s="7"/>
      <c r="J170" s="12"/>
      <c r="K170" s="7">
        <f>фев.24!K170+мар.24!H170-мар.24!G170</f>
        <v>0</v>
      </c>
    </row>
    <row r="171" spans="1:1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6.71</v>
      </c>
      <c r="G171" s="7">
        <f t="shared" si="5"/>
        <v>0</v>
      </c>
      <c r="H171" s="12"/>
      <c r="I171" s="7"/>
      <c r="J171" s="12"/>
      <c r="K171" s="7">
        <f>фев.24!K171+мар.24!H171-мар.24!G171</f>
        <v>0</v>
      </c>
    </row>
    <row r="172" spans="1:1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6.71</v>
      </c>
      <c r="G172" s="7">
        <f t="shared" si="5"/>
        <v>0</v>
      </c>
      <c r="H172" s="12"/>
      <c r="I172" s="7"/>
      <c r="J172" s="12"/>
      <c r="K172" s="7">
        <f>фев.24!K172+мар.24!H172-мар.24!G172</f>
        <v>0</v>
      </c>
    </row>
    <row r="173" spans="1:1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6.71</v>
      </c>
      <c r="G173" s="7">
        <f t="shared" si="5"/>
        <v>0</v>
      </c>
      <c r="H173" s="12"/>
      <c r="I173" s="7"/>
      <c r="J173" s="12"/>
      <c r="K173" s="7">
        <f>фев.24!K173+мар.24!H173-мар.24!G173</f>
        <v>0</v>
      </c>
    </row>
    <row r="174" spans="1:1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6.71</v>
      </c>
      <c r="G174" s="7">
        <f t="shared" si="5"/>
        <v>0</v>
      </c>
      <c r="H174" s="12"/>
      <c r="I174" s="7"/>
      <c r="J174" s="12"/>
      <c r="K174" s="7">
        <f>фев.24!K174+мар.24!H174-мар.24!G174</f>
        <v>0</v>
      </c>
    </row>
    <row r="175" spans="1:11" x14ac:dyDescent="0.25">
      <c r="A175" s="77"/>
      <c r="B175" s="14" t="s">
        <v>175</v>
      </c>
      <c r="C175" s="7"/>
      <c r="D175" s="7"/>
      <c r="E175" s="7"/>
      <c r="F175" s="7"/>
      <c r="G175" s="7"/>
      <c r="H175" s="76"/>
      <c r="I175" s="7"/>
      <c r="J175" s="76"/>
      <c r="K175" s="7">
        <f>фев.24!K175+мар.24!H175-мар.24!G175</f>
        <v>0</v>
      </c>
    </row>
    <row r="176" spans="1:1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6.71</v>
      </c>
      <c r="G176" s="7">
        <f t="shared" si="5"/>
        <v>0</v>
      </c>
      <c r="H176" s="12"/>
      <c r="I176" s="7"/>
      <c r="J176" s="12"/>
      <c r="K176" s="7">
        <f>фев.24!K176+мар.24!H176-мар.24!G176</f>
        <v>0</v>
      </c>
    </row>
    <row r="177" spans="1:11" x14ac:dyDescent="0.25">
      <c r="A177" s="13"/>
      <c r="B177" s="14" t="s">
        <v>178</v>
      </c>
      <c r="C177" s="7">
        <v>10499</v>
      </c>
      <c r="D177" s="7">
        <v>10995</v>
      </c>
      <c r="E177" s="7">
        <f t="shared" si="4"/>
        <v>496</v>
      </c>
      <c r="F177" s="7">
        <v>6.71</v>
      </c>
      <c r="G177" s="7">
        <f t="shared" si="5"/>
        <v>3328.16</v>
      </c>
      <c r="H177" s="12">
        <v>15000</v>
      </c>
      <c r="I177" s="7">
        <v>107715</v>
      </c>
      <c r="J177" s="9">
        <v>45373</v>
      </c>
      <c r="K177" s="7">
        <f>фев.24!K177+мар.24!H177-мар.24!G177</f>
        <v>4666.6000000000004</v>
      </c>
    </row>
    <row r="178" spans="1:11" x14ac:dyDescent="0.25">
      <c r="A178" s="77"/>
      <c r="B178" s="14" t="s">
        <v>179</v>
      </c>
      <c r="C178" s="7"/>
      <c r="D178" s="7"/>
      <c r="E178" s="7"/>
      <c r="F178" s="7"/>
      <c r="G178" s="7"/>
      <c r="H178" s="76"/>
      <c r="I178" s="7"/>
      <c r="J178" s="9"/>
      <c r="K178" s="7">
        <f>фев.24!K178+мар.24!H178-мар.24!G178</f>
        <v>0</v>
      </c>
    </row>
    <row r="179" spans="1:1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6.71</v>
      </c>
      <c r="G179" s="7">
        <f t="shared" si="5"/>
        <v>0</v>
      </c>
      <c r="H179" s="12"/>
      <c r="I179" s="7"/>
      <c r="J179" s="12"/>
      <c r="K179" s="7">
        <f>фев.24!K179+мар.24!H179-мар.24!G179</f>
        <v>0</v>
      </c>
    </row>
    <row r="180" spans="1:1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6.71</v>
      </c>
      <c r="G180" s="7">
        <f t="shared" si="5"/>
        <v>0</v>
      </c>
      <c r="H180" s="12"/>
      <c r="I180" s="7"/>
      <c r="J180" s="12"/>
      <c r="K180" s="7">
        <f>фев.24!K180+мар.24!H180-мар.24!G180</f>
        <v>0</v>
      </c>
    </row>
    <row r="181" spans="1:1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6.71</v>
      </c>
      <c r="G181" s="7">
        <f t="shared" si="5"/>
        <v>0</v>
      </c>
      <c r="H181" s="12"/>
      <c r="I181" s="7"/>
      <c r="J181" s="12"/>
      <c r="K181" s="7">
        <f>фев.24!K181+мар.24!H181-мар.24!G181</f>
        <v>0</v>
      </c>
    </row>
    <row r="182" spans="1:1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6.71</v>
      </c>
      <c r="G182" s="7">
        <f t="shared" si="5"/>
        <v>0</v>
      </c>
      <c r="H182" s="12"/>
      <c r="I182" s="7"/>
      <c r="J182" s="12"/>
      <c r="K182" s="7">
        <f>фев.24!K182+мар.24!H182-мар.24!G182</f>
        <v>0</v>
      </c>
    </row>
    <row r="183" spans="1:1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6.71</v>
      </c>
      <c r="G183" s="7">
        <f t="shared" si="5"/>
        <v>0</v>
      </c>
      <c r="H183" s="12"/>
      <c r="I183" s="7"/>
      <c r="J183" s="12"/>
      <c r="K183" s="7">
        <f>фев.24!K183+мар.24!H183-мар.24!G183</f>
        <v>0</v>
      </c>
    </row>
    <row r="184" spans="1:11" x14ac:dyDescent="0.25">
      <c r="A184" s="13"/>
      <c r="B184" s="14">
        <v>174</v>
      </c>
      <c r="C184" s="7">
        <v>2777</v>
      </c>
      <c r="D184" s="7">
        <v>2780</v>
      </c>
      <c r="E184" s="7">
        <f t="shared" si="4"/>
        <v>3</v>
      </c>
      <c r="F184" s="7">
        <v>6.71</v>
      </c>
      <c r="G184" s="7">
        <f t="shared" si="5"/>
        <v>20.13</v>
      </c>
      <c r="H184" s="12">
        <v>1800</v>
      </c>
      <c r="I184" s="7">
        <v>73533</v>
      </c>
      <c r="J184" s="9">
        <v>45368</v>
      </c>
      <c r="K184" s="7">
        <f>фев.24!K184+мар.24!H184-мар.24!G184</f>
        <v>1779.87</v>
      </c>
    </row>
    <row r="185" spans="1:1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6.71</v>
      </c>
      <c r="G185" s="7">
        <f t="shared" si="5"/>
        <v>0</v>
      </c>
      <c r="H185" s="12"/>
      <c r="I185" s="7"/>
      <c r="J185" s="12"/>
      <c r="K185" s="7">
        <f>фев.24!K185+мар.24!H185-мар.24!G185</f>
        <v>0</v>
      </c>
    </row>
    <row r="186" spans="1:1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6.71</v>
      </c>
      <c r="G186" s="7">
        <f t="shared" si="5"/>
        <v>0</v>
      </c>
      <c r="H186" s="12"/>
      <c r="I186" s="7"/>
      <c r="J186" s="12"/>
      <c r="K186" s="7">
        <f>фев.24!K186+мар.24!H186-мар.24!G186</f>
        <v>0</v>
      </c>
    </row>
    <row r="187" spans="1:11" x14ac:dyDescent="0.25">
      <c r="A187" s="13"/>
      <c r="B187" s="14">
        <v>177</v>
      </c>
      <c r="C187" s="7">
        <v>7</v>
      </c>
      <c r="D187" s="7">
        <v>7</v>
      </c>
      <c r="E187" s="7">
        <f t="shared" si="4"/>
        <v>0</v>
      </c>
      <c r="F187" s="7">
        <v>6.71</v>
      </c>
      <c r="G187" s="7">
        <f t="shared" si="5"/>
        <v>0</v>
      </c>
      <c r="H187" s="12"/>
      <c r="I187" s="7"/>
      <c r="J187" s="12"/>
      <c r="K187" s="7">
        <f>фев.24!K187+мар.24!H187-мар.24!G187</f>
        <v>0</v>
      </c>
    </row>
    <row r="188" spans="1:1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6.71</v>
      </c>
      <c r="G188" s="7">
        <f t="shared" si="5"/>
        <v>0</v>
      </c>
      <c r="H188" s="12"/>
      <c r="I188" s="7"/>
      <c r="J188" s="12"/>
      <c r="K188" s="7">
        <f>фев.24!K188+мар.24!H188-мар.24!G188</f>
        <v>0</v>
      </c>
    </row>
    <row r="189" spans="1:1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6.71</v>
      </c>
      <c r="G189" s="7">
        <f t="shared" si="5"/>
        <v>0</v>
      </c>
      <c r="H189" s="12"/>
      <c r="I189" s="7"/>
      <c r="J189" s="12"/>
      <c r="K189" s="7">
        <f>фев.24!K189+мар.24!H189-мар.24!G189</f>
        <v>0</v>
      </c>
    </row>
    <row r="190" spans="1:1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6.71</v>
      </c>
      <c r="G190" s="7">
        <f t="shared" si="5"/>
        <v>0</v>
      </c>
      <c r="H190" s="12"/>
      <c r="I190" s="7"/>
      <c r="J190" s="12"/>
      <c r="K190" s="7">
        <f>фев.24!K190+мар.24!H190-мар.24!G190</f>
        <v>0</v>
      </c>
    </row>
    <row r="191" spans="1:1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6.71</v>
      </c>
      <c r="G191" s="7">
        <f t="shared" si="5"/>
        <v>0</v>
      </c>
      <c r="H191" s="12"/>
      <c r="I191" s="7"/>
      <c r="J191" s="12"/>
      <c r="K191" s="7">
        <f>фев.24!K191+мар.24!H191-мар.24!G191</f>
        <v>0</v>
      </c>
    </row>
    <row r="192" spans="1:1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6.71</v>
      </c>
      <c r="G192" s="7">
        <f t="shared" si="5"/>
        <v>0</v>
      </c>
      <c r="H192" s="12"/>
      <c r="I192" s="7"/>
      <c r="J192" s="12"/>
      <c r="K192" s="7">
        <f>фев.24!K192+мар.24!H192-мар.24!G192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6.71</v>
      </c>
      <c r="G193" s="7">
        <f t="shared" si="5"/>
        <v>0</v>
      </c>
      <c r="H193" s="12"/>
      <c r="I193" s="7"/>
      <c r="J193" s="12"/>
      <c r="K193" s="7">
        <f>фев.24!K193+мар.24!H193-мар.24!G193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6.71</v>
      </c>
      <c r="G194" s="7">
        <f t="shared" si="5"/>
        <v>0</v>
      </c>
      <c r="H194" s="12"/>
      <c r="I194" s="7"/>
      <c r="J194" s="12"/>
      <c r="K194" s="7">
        <f>фев.24!K194+мар.24!H194-мар.24!G194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6.71</v>
      </c>
      <c r="G195" s="7">
        <f t="shared" si="5"/>
        <v>0</v>
      </c>
      <c r="H195" s="12"/>
      <c r="I195" s="7"/>
      <c r="J195" s="12"/>
      <c r="K195" s="7">
        <f>фев.24!K195+мар.24!H195-мар.24!G195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6.71</v>
      </c>
      <c r="G196" s="7">
        <f t="shared" si="5"/>
        <v>0</v>
      </c>
      <c r="H196" s="12"/>
      <c r="I196" s="7"/>
      <c r="J196" s="12"/>
      <c r="K196" s="7">
        <f>фев.24!K196+мар.24!H196-мар.24!G196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6.71</v>
      </c>
      <c r="G197" s="7">
        <f t="shared" si="5"/>
        <v>0</v>
      </c>
      <c r="H197" s="12"/>
      <c r="I197" s="7"/>
      <c r="J197" s="12"/>
      <c r="K197" s="7">
        <f>фев.24!K197+мар.24!H197-мар.24!G197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6.71</v>
      </c>
      <c r="G198" s="7">
        <f t="shared" si="5"/>
        <v>0</v>
      </c>
      <c r="H198" s="12"/>
      <c r="I198" s="7"/>
      <c r="J198" s="12"/>
      <c r="K198" s="7">
        <f>фев.24!K198+мар.24!H198-мар.24!G198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6.71</v>
      </c>
      <c r="G199" s="7">
        <f t="shared" si="5"/>
        <v>0</v>
      </c>
      <c r="H199" s="12"/>
      <c r="I199" s="7"/>
      <c r="J199" s="12"/>
      <c r="K199" s="7">
        <f>фев.24!K199+мар.24!H199-мар.24!G199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6.71</v>
      </c>
      <c r="G200" s="7">
        <f t="shared" si="5"/>
        <v>0</v>
      </c>
      <c r="H200" s="12"/>
      <c r="I200" s="7"/>
      <c r="J200" s="12"/>
      <c r="K200" s="7">
        <f>фев.24!K200+мар.24!H200-мар.24!G200</f>
        <v>0</v>
      </c>
    </row>
    <row r="201" spans="1:11" x14ac:dyDescent="0.25">
      <c r="A201" s="13"/>
      <c r="B201" s="14">
        <v>191</v>
      </c>
      <c r="C201" s="7"/>
      <c r="D201" s="7"/>
      <c r="E201" s="7">
        <f t="shared" si="4"/>
        <v>0</v>
      </c>
      <c r="F201" s="7">
        <v>6.71</v>
      </c>
      <c r="G201" s="7">
        <f t="shared" si="5"/>
        <v>0</v>
      </c>
      <c r="H201" s="12"/>
      <c r="I201" s="7"/>
      <c r="J201" s="12"/>
      <c r="K201" s="7">
        <f>фев.24!K201+мар.24!H201-мар.24!G201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4"/>
        <v>0</v>
      </c>
      <c r="F202" s="7">
        <v>6.71</v>
      </c>
      <c r="G202" s="7">
        <f t="shared" si="5"/>
        <v>0</v>
      </c>
      <c r="H202" s="12"/>
      <c r="I202" s="7"/>
      <c r="J202" s="12"/>
      <c r="K202" s="7">
        <f>фев.24!K202+мар.24!H202-мар.24!G202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ref="E203:E266" si="6">SUM(D203-C203)</f>
        <v>0</v>
      </c>
      <c r="F203" s="7">
        <v>6.71</v>
      </c>
      <c r="G203" s="7">
        <f t="shared" ref="G203:G266" si="7">SUM(E203*F203)</f>
        <v>0</v>
      </c>
      <c r="H203" s="12"/>
      <c r="I203" s="7"/>
      <c r="J203" s="12"/>
      <c r="K203" s="7">
        <f>фев.24!K203+мар.24!H203-мар.24!G203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6.71</v>
      </c>
      <c r="G204" s="7">
        <f t="shared" si="7"/>
        <v>0</v>
      </c>
      <c r="H204" s="12"/>
      <c r="I204" s="7"/>
      <c r="J204" s="12"/>
      <c r="K204" s="7">
        <f>фев.24!K204+мар.24!H204-мар.24!G204</f>
        <v>0</v>
      </c>
    </row>
    <row r="205" spans="1:1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6.71</v>
      </c>
      <c r="G205" s="7">
        <f t="shared" si="7"/>
        <v>0</v>
      </c>
      <c r="H205" s="12"/>
      <c r="I205" s="7"/>
      <c r="J205" s="12"/>
      <c r="K205" s="7">
        <f>фев.24!K205+мар.24!H205-мар.24!G205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6.71</v>
      </c>
      <c r="G206" s="7">
        <f t="shared" si="7"/>
        <v>0</v>
      </c>
      <c r="H206" s="12"/>
      <c r="I206" s="7"/>
      <c r="J206" s="12"/>
      <c r="K206" s="7">
        <f>фев.24!K206+мар.24!H206-мар.24!G206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6.71</v>
      </c>
      <c r="G207" s="7">
        <f t="shared" si="7"/>
        <v>0</v>
      </c>
      <c r="H207" s="12"/>
      <c r="I207" s="7"/>
      <c r="J207" s="12"/>
      <c r="K207" s="7">
        <f>фев.24!K207+мар.24!H207-мар.24!G207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6.71</v>
      </c>
      <c r="G208" s="7">
        <f t="shared" si="7"/>
        <v>0</v>
      </c>
      <c r="H208" s="12"/>
      <c r="I208" s="7"/>
      <c r="J208" s="12"/>
      <c r="K208" s="7">
        <f>фев.24!K208+мар.24!H208-мар.24!G208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6.71</v>
      </c>
      <c r="G209" s="7">
        <f t="shared" si="7"/>
        <v>0</v>
      </c>
      <c r="H209" s="12"/>
      <c r="I209" s="7"/>
      <c r="J209" s="12"/>
      <c r="K209" s="7">
        <f>фев.24!K209+мар.24!H209-мар.24!G209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6.71</v>
      </c>
      <c r="G210" s="7">
        <f t="shared" si="7"/>
        <v>0</v>
      </c>
      <c r="H210" s="12"/>
      <c r="I210" s="7"/>
      <c r="J210" s="12"/>
      <c r="K210" s="7">
        <f>фев.24!K210+мар.24!H210-мар.24!G210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6.71</v>
      </c>
      <c r="G211" s="7">
        <f t="shared" si="7"/>
        <v>0</v>
      </c>
      <c r="H211" s="12"/>
      <c r="I211" s="7"/>
      <c r="J211" s="12"/>
      <c r="K211" s="7">
        <f>фев.24!K211+мар.24!H211-мар.24!G211</f>
        <v>0</v>
      </c>
    </row>
    <row r="212" spans="1:1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6.71</v>
      </c>
      <c r="G212" s="7">
        <f t="shared" si="7"/>
        <v>0</v>
      </c>
      <c r="H212" s="12"/>
      <c r="I212" s="7"/>
      <c r="J212" s="12"/>
      <c r="K212" s="7">
        <f>фев.24!K212+мар.24!H212-мар.24!G212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6.71</v>
      </c>
      <c r="G213" s="7">
        <f t="shared" si="7"/>
        <v>0</v>
      </c>
      <c r="H213" s="12"/>
      <c r="I213" s="7"/>
      <c r="J213" s="12"/>
      <c r="K213" s="7">
        <f>фев.24!K213+мар.24!H213-мар.24!G213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6.71</v>
      </c>
      <c r="G214" s="7">
        <f t="shared" si="7"/>
        <v>0</v>
      </c>
      <c r="H214" s="12"/>
      <c r="I214" s="7"/>
      <c r="J214" s="12"/>
      <c r="K214" s="7">
        <f>фев.24!K214+мар.24!H214-мар.24!G214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6.71</v>
      </c>
      <c r="G215" s="7">
        <f t="shared" si="7"/>
        <v>0</v>
      </c>
      <c r="H215" s="12"/>
      <c r="I215" s="7"/>
      <c r="J215" s="12"/>
      <c r="K215" s="7">
        <f>фев.24!K215+мар.24!H215-мар.24!G215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6.71</v>
      </c>
      <c r="G216" s="7">
        <f t="shared" si="7"/>
        <v>0</v>
      </c>
      <c r="H216" s="12"/>
      <c r="I216" s="7"/>
      <c r="J216" s="12"/>
      <c r="K216" s="7">
        <f>фев.24!K216+мар.24!H216-мар.24!G216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6.71</v>
      </c>
      <c r="G217" s="7">
        <f t="shared" si="7"/>
        <v>0</v>
      </c>
      <c r="H217" s="12"/>
      <c r="I217" s="7"/>
      <c r="J217" s="12"/>
      <c r="K217" s="7">
        <f>фев.24!K217+мар.24!H217-мар.24!G217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6.71</v>
      </c>
      <c r="G218" s="7">
        <f t="shared" si="7"/>
        <v>0</v>
      </c>
      <c r="H218" s="12"/>
      <c r="I218" s="7"/>
      <c r="J218" s="12"/>
      <c r="K218" s="7">
        <f>фев.24!K218+мар.24!H218-мар.24!G218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6.71</v>
      </c>
      <c r="G219" s="7">
        <f t="shared" si="7"/>
        <v>0</v>
      </c>
      <c r="H219" s="12"/>
      <c r="I219" s="7"/>
      <c r="J219" s="12"/>
      <c r="K219" s="7">
        <f>фев.24!K219+мар.24!H219-мар.24!G219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6.71</v>
      </c>
      <c r="G220" s="7">
        <f t="shared" si="7"/>
        <v>0</v>
      </c>
      <c r="H220" s="12"/>
      <c r="I220" s="7"/>
      <c r="J220" s="12"/>
      <c r="K220" s="7">
        <f>фев.24!K220+мар.24!H220-мар.24!G220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6.71</v>
      </c>
      <c r="G221" s="7">
        <f t="shared" si="7"/>
        <v>0</v>
      </c>
      <c r="H221" s="12"/>
      <c r="I221" s="7"/>
      <c r="J221" s="12"/>
      <c r="K221" s="7">
        <f>фев.24!K221+мар.24!H221-мар.24!G221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6.71</v>
      </c>
      <c r="G222" s="7">
        <f t="shared" si="7"/>
        <v>0</v>
      </c>
      <c r="H222" s="12"/>
      <c r="I222" s="7"/>
      <c r="J222" s="12"/>
      <c r="K222" s="7">
        <f>фев.24!K222+мар.24!H222-мар.24!G222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6.71</v>
      </c>
      <c r="G223" s="7">
        <f t="shared" si="7"/>
        <v>0</v>
      </c>
      <c r="H223" s="12"/>
      <c r="I223" s="7"/>
      <c r="J223" s="12"/>
      <c r="K223" s="7">
        <f>фев.24!K223+мар.24!H223-мар.24!G223</f>
        <v>0</v>
      </c>
    </row>
    <row r="224" spans="1:1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6.71</v>
      </c>
      <c r="G224" s="7">
        <f t="shared" si="7"/>
        <v>0</v>
      </c>
      <c r="H224" s="12"/>
      <c r="I224" s="7"/>
      <c r="J224" s="12"/>
      <c r="K224" s="7">
        <f>фев.24!K224+мар.24!H224-мар.24!G224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6.71</v>
      </c>
      <c r="G225" s="7">
        <f t="shared" si="7"/>
        <v>0</v>
      </c>
      <c r="H225" s="12"/>
      <c r="I225" s="7"/>
      <c r="J225" s="12"/>
      <c r="K225" s="7">
        <f>фев.24!K225+мар.24!H225-мар.24!G225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6.71</v>
      </c>
      <c r="G226" s="7">
        <f t="shared" si="7"/>
        <v>0</v>
      </c>
      <c r="H226" s="12"/>
      <c r="I226" s="7"/>
      <c r="J226" s="12"/>
      <c r="K226" s="7">
        <f>фев.24!K226+мар.24!H226-мар.24!G226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6.71</v>
      </c>
      <c r="G227" s="7">
        <f t="shared" si="7"/>
        <v>0</v>
      </c>
      <c r="H227" s="12"/>
      <c r="I227" s="7"/>
      <c r="J227" s="12"/>
      <c r="K227" s="7">
        <f>фев.24!K227+мар.24!H227-мар.24!G227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6.71</v>
      </c>
      <c r="G228" s="7">
        <f t="shared" si="7"/>
        <v>0</v>
      </c>
      <c r="H228" s="12"/>
      <c r="I228" s="7"/>
      <c r="J228" s="12"/>
      <c r="K228" s="7">
        <f>фев.24!K228+мар.24!H228-мар.24!G228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6.71</v>
      </c>
      <c r="G229" s="7">
        <f t="shared" si="7"/>
        <v>0</v>
      </c>
      <c r="H229" s="12"/>
      <c r="I229" s="7"/>
      <c r="J229" s="12"/>
      <c r="K229" s="7">
        <f>фев.24!K229+мар.24!H229-мар.24!G229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6.71</v>
      </c>
      <c r="G230" s="7">
        <f t="shared" si="7"/>
        <v>0</v>
      </c>
      <c r="H230" s="12"/>
      <c r="I230" s="7"/>
      <c r="J230" s="12"/>
      <c r="K230" s="7">
        <f>фев.24!K230+мар.24!H230-мар.24!G230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6.71</v>
      </c>
      <c r="G231" s="7">
        <f t="shared" si="7"/>
        <v>0</v>
      </c>
      <c r="H231" s="12"/>
      <c r="I231" s="7"/>
      <c r="J231" s="12"/>
      <c r="K231" s="7">
        <f>фев.24!K231+мар.24!H231-мар.24!G231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6.71</v>
      </c>
      <c r="G232" s="7">
        <f t="shared" si="7"/>
        <v>0</v>
      </c>
      <c r="H232" s="12"/>
      <c r="I232" s="7"/>
      <c r="J232" s="12"/>
      <c r="K232" s="7">
        <f>фев.24!K232+мар.24!H232-мар.24!G232</f>
        <v>0</v>
      </c>
    </row>
    <row r="233" spans="1:1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6.71</v>
      </c>
      <c r="G233" s="7">
        <f t="shared" si="7"/>
        <v>0</v>
      </c>
      <c r="H233" s="12"/>
      <c r="I233" s="7"/>
      <c r="J233" s="12"/>
      <c r="K233" s="7">
        <f>фев.24!K233+мар.24!H233-мар.24!G233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6.71</v>
      </c>
      <c r="G234" s="7">
        <f t="shared" si="7"/>
        <v>0</v>
      </c>
      <c r="H234" s="12"/>
      <c r="I234" s="7"/>
      <c r="J234" s="12"/>
      <c r="K234" s="7">
        <f>фев.24!K234+мар.24!H234-мар.24!G234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6.71</v>
      </c>
      <c r="G235" s="7">
        <f t="shared" si="7"/>
        <v>0</v>
      </c>
      <c r="H235" s="12"/>
      <c r="I235" s="7"/>
      <c r="J235" s="12"/>
      <c r="K235" s="7">
        <f>фев.24!K235+мар.24!H235-мар.24!G235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6.71</v>
      </c>
      <c r="G236" s="7">
        <f t="shared" si="7"/>
        <v>0</v>
      </c>
      <c r="H236" s="12"/>
      <c r="I236" s="7"/>
      <c r="J236" s="12"/>
      <c r="K236" s="7">
        <f>фев.24!K236+мар.24!H236-мар.24!G236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6.71</v>
      </c>
      <c r="G237" s="7">
        <f t="shared" si="7"/>
        <v>0</v>
      </c>
      <c r="H237" s="12"/>
      <c r="I237" s="7"/>
      <c r="J237" s="12"/>
      <c r="K237" s="7">
        <f>фев.24!K237+мар.24!H237-мар.24!G237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6.71</v>
      </c>
      <c r="G238" s="7">
        <f t="shared" si="7"/>
        <v>0</v>
      </c>
      <c r="H238" s="12"/>
      <c r="I238" s="7"/>
      <c r="J238" s="12"/>
      <c r="K238" s="7">
        <f>фев.24!K238+мар.24!H238-мар.24!G238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6.71</v>
      </c>
      <c r="G239" s="7">
        <f t="shared" si="7"/>
        <v>0</v>
      </c>
      <c r="H239" s="12"/>
      <c r="I239" s="7"/>
      <c r="J239" s="12"/>
      <c r="K239" s="7">
        <f>фев.24!K239+мар.24!H239-мар.24!G239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6.71</v>
      </c>
      <c r="G240" s="7">
        <f t="shared" si="7"/>
        <v>0</v>
      </c>
      <c r="H240" s="12"/>
      <c r="I240" s="7"/>
      <c r="J240" s="12"/>
      <c r="K240" s="7">
        <f>фев.24!K240+мар.24!H240-мар.24!G240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6.71</v>
      </c>
      <c r="G241" s="7">
        <f t="shared" si="7"/>
        <v>0</v>
      </c>
      <c r="H241" s="12"/>
      <c r="I241" s="7"/>
      <c r="J241" s="12"/>
      <c r="K241" s="7">
        <f>фев.24!K241+мар.24!H241-мар.24!G241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6.71</v>
      </c>
      <c r="G242" s="7">
        <f t="shared" si="7"/>
        <v>0</v>
      </c>
      <c r="H242" s="12"/>
      <c r="I242" s="7"/>
      <c r="J242" s="12"/>
      <c r="K242" s="7">
        <f>фев.24!K242+мар.24!H242-мар.24!G242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6.71</v>
      </c>
      <c r="G243" s="7">
        <f t="shared" si="7"/>
        <v>0</v>
      </c>
      <c r="H243" s="12"/>
      <c r="I243" s="7"/>
      <c r="J243" s="12"/>
      <c r="K243" s="7">
        <f>фев.24!K243+мар.24!H243-мар.24!G243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6.71</v>
      </c>
      <c r="G244" s="7">
        <f t="shared" si="7"/>
        <v>0</v>
      </c>
      <c r="H244" s="12"/>
      <c r="I244" s="7"/>
      <c r="J244" s="12"/>
      <c r="K244" s="7">
        <f>фев.24!K244+мар.24!H244-мар.24!G244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6.71</v>
      </c>
      <c r="G245" s="7">
        <f t="shared" si="7"/>
        <v>0</v>
      </c>
      <c r="H245" s="12"/>
      <c r="I245" s="7"/>
      <c r="J245" s="12"/>
      <c r="K245" s="7">
        <f>фев.24!K245+мар.24!H245-мар.24!G245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6.71</v>
      </c>
      <c r="G246" s="7">
        <f t="shared" si="7"/>
        <v>0</v>
      </c>
      <c r="H246" s="12"/>
      <c r="I246" s="7"/>
      <c r="J246" s="12"/>
      <c r="K246" s="7">
        <f>фев.24!K246+мар.24!H246-мар.24!G246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6.71</v>
      </c>
      <c r="G247" s="7">
        <f t="shared" si="7"/>
        <v>0</v>
      </c>
      <c r="H247" s="12"/>
      <c r="I247" s="7"/>
      <c r="J247" s="12"/>
      <c r="K247" s="7">
        <f>фев.24!K247+мар.24!H247-мар.24!G247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6.71</v>
      </c>
      <c r="G248" s="7">
        <f t="shared" si="7"/>
        <v>0</v>
      </c>
      <c r="H248" s="12"/>
      <c r="I248" s="7"/>
      <c r="J248" s="12"/>
      <c r="K248" s="7">
        <f>фев.24!K248+мар.24!H248-мар.24!G248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6.71</v>
      </c>
      <c r="G249" s="7">
        <f t="shared" si="7"/>
        <v>0</v>
      </c>
      <c r="H249" s="12"/>
      <c r="I249" s="7"/>
      <c r="J249" s="12"/>
      <c r="K249" s="7">
        <f>фев.24!K249+мар.24!H249-мар.24!G249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6.71</v>
      </c>
      <c r="G250" s="7">
        <f t="shared" si="7"/>
        <v>0</v>
      </c>
      <c r="H250" s="12"/>
      <c r="I250" s="7"/>
      <c r="J250" s="12"/>
      <c r="K250" s="7">
        <f>фев.24!K250+мар.24!H250-мар.24!G250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6.71</v>
      </c>
      <c r="G251" s="7">
        <f t="shared" si="7"/>
        <v>0</v>
      </c>
      <c r="H251" s="12"/>
      <c r="I251" s="7"/>
      <c r="J251" s="12"/>
      <c r="K251" s="7">
        <f>фев.24!K251+мар.24!H251-мар.24!G251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6.71</v>
      </c>
      <c r="G252" s="7">
        <f t="shared" si="7"/>
        <v>0</v>
      </c>
      <c r="H252" s="12"/>
      <c r="I252" s="7"/>
      <c r="J252" s="12"/>
      <c r="K252" s="7">
        <f>фев.24!K252+мар.24!H252-мар.24!G252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6.71</v>
      </c>
      <c r="G253" s="7">
        <f t="shared" si="7"/>
        <v>0</v>
      </c>
      <c r="H253" s="12"/>
      <c r="I253" s="7"/>
      <c r="J253" s="12"/>
      <c r="K253" s="7">
        <f>фев.24!K253+мар.24!H253-мар.24!G253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6.71</v>
      </c>
      <c r="G254" s="7">
        <f t="shared" si="7"/>
        <v>0</v>
      </c>
      <c r="H254" s="12"/>
      <c r="I254" s="7"/>
      <c r="J254" s="12"/>
      <c r="K254" s="7">
        <f>фев.24!K254+мар.24!H254-мар.24!G254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6.71</v>
      </c>
      <c r="G255" s="7">
        <f t="shared" si="7"/>
        <v>0</v>
      </c>
      <c r="H255" s="12"/>
      <c r="I255" s="7"/>
      <c r="J255" s="12"/>
      <c r="K255" s="7">
        <f>фев.24!K255+мар.24!H255-мар.24!G255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6.71</v>
      </c>
      <c r="G256" s="7">
        <f t="shared" si="7"/>
        <v>0</v>
      </c>
      <c r="H256" s="12"/>
      <c r="I256" s="7"/>
      <c r="J256" s="12"/>
      <c r="K256" s="7">
        <f>фев.24!K256+мар.24!H256-мар.24!G256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6.71</v>
      </c>
      <c r="G257" s="7">
        <f t="shared" si="7"/>
        <v>0</v>
      </c>
      <c r="H257" s="12"/>
      <c r="I257" s="7"/>
      <c r="J257" s="12"/>
      <c r="K257" s="7">
        <f>фев.24!K257+мар.24!H257-мар.24!G257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6.71</v>
      </c>
      <c r="G258" s="7">
        <f t="shared" si="7"/>
        <v>0</v>
      </c>
      <c r="H258" s="12"/>
      <c r="I258" s="7"/>
      <c r="J258" s="12"/>
      <c r="K258" s="7">
        <f>фев.24!K258+мар.24!H258-мар.24!G258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6.71</v>
      </c>
      <c r="G259" s="7">
        <f t="shared" si="7"/>
        <v>0</v>
      </c>
      <c r="H259" s="12"/>
      <c r="I259" s="7"/>
      <c r="J259" s="12"/>
      <c r="K259" s="7">
        <f>фев.24!K259+мар.24!H259-мар.24!G259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6.71</v>
      </c>
      <c r="G260" s="7">
        <f t="shared" si="7"/>
        <v>0</v>
      </c>
      <c r="H260" s="12"/>
      <c r="I260" s="7"/>
      <c r="J260" s="12"/>
      <c r="K260" s="7">
        <f>фев.24!K260+мар.24!H260-мар.24!G260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6.71</v>
      </c>
      <c r="G261" s="7">
        <f t="shared" si="7"/>
        <v>0</v>
      </c>
      <c r="H261" s="12"/>
      <c r="I261" s="7"/>
      <c r="J261" s="12"/>
      <c r="K261" s="7">
        <f>фев.24!K261+мар.24!H261-мар.24!G261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6.71</v>
      </c>
      <c r="G262" s="7">
        <f t="shared" si="7"/>
        <v>0</v>
      </c>
      <c r="H262" s="12"/>
      <c r="I262" s="7"/>
      <c r="J262" s="12"/>
      <c r="K262" s="7">
        <f>фев.24!K262+мар.24!H262-мар.24!G262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6.71</v>
      </c>
      <c r="G263" s="7">
        <f t="shared" si="7"/>
        <v>0</v>
      </c>
      <c r="H263" s="12"/>
      <c r="I263" s="7"/>
      <c r="J263" s="12"/>
      <c r="K263" s="7">
        <f>фев.24!K263+мар.24!H263-мар.24!G263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6.71</v>
      </c>
      <c r="G264" s="7">
        <f t="shared" si="7"/>
        <v>0</v>
      </c>
      <c r="H264" s="12"/>
      <c r="I264" s="7"/>
      <c r="J264" s="12"/>
      <c r="K264" s="7">
        <f>фев.24!K264+мар.24!H264-мар.24!G264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si="6"/>
        <v>0</v>
      </c>
      <c r="F265" s="7">
        <v>6.71</v>
      </c>
      <c r="G265" s="7">
        <f t="shared" si="7"/>
        <v>0</v>
      </c>
      <c r="H265" s="12"/>
      <c r="I265" s="7"/>
      <c r="J265" s="12"/>
      <c r="K265" s="7">
        <f>фев.24!K265+мар.24!H265-мар.24!G265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6"/>
        <v>0</v>
      </c>
      <c r="F266" s="7">
        <v>6.71</v>
      </c>
      <c r="G266" s="7">
        <f t="shared" si="7"/>
        <v>0</v>
      </c>
      <c r="H266" s="12"/>
      <c r="I266" s="7"/>
      <c r="J266" s="12"/>
      <c r="K266" s="7">
        <f>фев.24!K266+мар.24!H266-мар.24!G266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ref="E267:E307" si="8">SUM(D267-C267)</f>
        <v>0</v>
      </c>
      <c r="F267" s="7">
        <v>6.71</v>
      </c>
      <c r="G267" s="7">
        <f t="shared" ref="G267:G307" si="9">SUM(E267*F267)</f>
        <v>0</v>
      </c>
      <c r="H267" s="12"/>
      <c r="I267" s="7"/>
      <c r="J267" s="12"/>
      <c r="K267" s="7">
        <f>фев.24!K267+мар.24!H267-мар.24!G267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6.71</v>
      </c>
      <c r="G268" s="7">
        <f t="shared" si="9"/>
        <v>0</v>
      </c>
      <c r="H268" s="12"/>
      <c r="I268" s="7"/>
      <c r="J268" s="12"/>
      <c r="K268" s="7">
        <f>фев.24!K268+мар.24!H268-мар.24!G268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6.71</v>
      </c>
      <c r="G269" s="7">
        <f t="shared" si="9"/>
        <v>0</v>
      </c>
      <c r="H269" s="12"/>
      <c r="I269" s="7"/>
      <c r="J269" s="12"/>
      <c r="K269" s="7">
        <f>фев.24!K269+мар.24!H269-мар.24!G269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6.71</v>
      </c>
      <c r="G270" s="7">
        <f t="shared" si="9"/>
        <v>0</v>
      </c>
      <c r="H270" s="12"/>
      <c r="I270" s="7"/>
      <c r="J270" s="12"/>
      <c r="K270" s="7">
        <f>фев.24!K270+мар.24!H270-мар.24!G270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6.71</v>
      </c>
      <c r="G271" s="7">
        <f t="shared" si="9"/>
        <v>0</v>
      </c>
      <c r="H271" s="12"/>
      <c r="I271" s="7"/>
      <c r="J271" s="12"/>
      <c r="K271" s="7">
        <f>фев.24!K271+мар.24!H271-мар.24!G271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6.71</v>
      </c>
      <c r="G272" s="7">
        <f t="shared" si="9"/>
        <v>0</v>
      </c>
      <c r="H272" s="12"/>
      <c r="I272" s="7"/>
      <c r="J272" s="12"/>
      <c r="K272" s="7">
        <f>фев.24!K272+мар.24!H272-мар.24!G272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6.71</v>
      </c>
      <c r="G273" s="7">
        <f t="shared" si="9"/>
        <v>0</v>
      </c>
      <c r="H273" s="12"/>
      <c r="I273" s="7"/>
      <c r="J273" s="12"/>
      <c r="K273" s="7">
        <f>фев.24!K273+мар.24!H273-мар.24!G273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6.71</v>
      </c>
      <c r="G274" s="7">
        <f t="shared" si="9"/>
        <v>0</v>
      </c>
      <c r="H274" s="12"/>
      <c r="I274" s="7"/>
      <c r="J274" s="12"/>
      <c r="K274" s="7">
        <f>фев.24!K274+мар.24!H274-мар.24!G274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6.71</v>
      </c>
      <c r="G275" s="7">
        <f t="shared" si="9"/>
        <v>0</v>
      </c>
      <c r="H275" s="12"/>
      <c r="I275" s="7"/>
      <c r="J275" s="12"/>
      <c r="K275" s="7">
        <f>фев.24!K275+мар.24!H275-мар.24!G275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6.71</v>
      </c>
      <c r="G276" s="7">
        <f t="shared" si="9"/>
        <v>0</v>
      </c>
      <c r="H276" s="12"/>
      <c r="I276" s="7"/>
      <c r="J276" s="12"/>
      <c r="K276" s="7">
        <f>фев.24!K276+мар.24!H276-мар.24!G276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6.71</v>
      </c>
      <c r="G277" s="7">
        <f t="shared" si="9"/>
        <v>0</v>
      </c>
      <c r="H277" s="12"/>
      <c r="I277" s="7"/>
      <c r="J277" s="12"/>
      <c r="K277" s="7">
        <f>фев.24!K277+мар.24!H277-мар.24!G277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6.71</v>
      </c>
      <c r="G278" s="7">
        <f t="shared" si="9"/>
        <v>0</v>
      </c>
      <c r="H278" s="12"/>
      <c r="I278" s="7"/>
      <c r="J278" s="12"/>
      <c r="K278" s="7">
        <f>фев.24!K278+мар.24!H278-мар.24!G278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6.71</v>
      </c>
      <c r="G279" s="7">
        <f t="shared" si="9"/>
        <v>0</v>
      </c>
      <c r="H279" s="12"/>
      <c r="I279" s="7"/>
      <c r="J279" s="12"/>
      <c r="K279" s="7">
        <f>фев.24!K279+мар.24!H279-мар.24!G279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6.71</v>
      </c>
      <c r="G280" s="7">
        <f t="shared" si="9"/>
        <v>0</v>
      </c>
      <c r="H280" s="12"/>
      <c r="I280" s="7"/>
      <c r="J280" s="12"/>
      <c r="K280" s="7">
        <f>фев.24!K280+мар.24!H280-мар.24!G280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6.71</v>
      </c>
      <c r="G281" s="7">
        <f t="shared" si="9"/>
        <v>0</v>
      </c>
      <c r="H281" s="12"/>
      <c r="I281" s="7"/>
      <c r="J281" s="12"/>
      <c r="K281" s="7">
        <f>фев.24!K281+мар.24!H281-мар.24!G281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6.71</v>
      </c>
      <c r="G282" s="7">
        <f t="shared" si="9"/>
        <v>0</v>
      </c>
      <c r="H282" s="12"/>
      <c r="I282" s="7"/>
      <c r="J282" s="12"/>
      <c r="K282" s="7">
        <f>фев.24!K282+мар.24!H282-мар.24!G282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6.71</v>
      </c>
      <c r="G283" s="7">
        <f t="shared" si="9"/>
        <v>0</v>
      </c>
      <c r="H283" s="12"/>
      <c r="I283" s="7"/>
      <c r="J283" s="12"/>
      <c r="K283" s="7">
        <f>фев.24!K283+мар.24!H283-мар.24!G283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6.71</v>
      </c>
      <c r="G284" s="7">
        <f t="shared" si="9"/>
        <v>0</v>
      </c>
      <c r="H284" s="12"/>
      <c r="I284" s="7"/>
      <c r="J284" s="12"/>
      <c r="K284" s="7">
        <f>фев.24!K284+мар.24!H284-мар.24!G284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6.71</v>
      </c>
      <c r="G285" s="7">
        <f t="shared" si="9"/>
        <v>0</v>
      </c>
      <c r="H285" s="12"/>
      <c r="I285" s="7"/>
      <c r="J285" s="12"/>
      <c r="K285" s="7">
        <f>фев.24!K285+мар.24!H285-мар.24!G285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6.71</v>
      </c>
      <c r="G286" s="7">
        <f t="shared" si="9"/>
        <v>0</v>
      </c>
      <c r="H286" s="12"/>
      <c r="I286" s="7"/>
      <c r="J286" s="12"/>
      <c r="K286" s="7">
        <f>фев.24!K286+мар.24!H286-мар.24!G286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6.71</v>
      </c>
      <c r="G287" s="7">
        <f t="shared" si="9"/>
        <v>0</v>
      </c>
      <c r="H287" s="12"/>
      <c r="I287" s="7"/>
      <c r="J287" s="12"/>
      <c r="K287" s="7">
        <f>фев.24!K287+мар.24!H287-мар.24!G287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6.71</v>
      </c>
      <c r="G288" s="7">
        <f t="shared" si="9"/>
        <v>0</v>
      </c>
      <c r="H288" s="12"/>
      <c r="I288" s="7"/>
      <c r="J288" s="12"/>
      <c r="K288" s="7">
        <f>фев.24!K288+мар.24!H288-мар.24!G288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6.71</v>
      </c>
      <c r="G289" s="7">
        <f t="shared" si="9"/>
        <v>0</v>
      </c>
      <c r="H289" s="12"/>
      <c r="I289" s="7"/>
      <c r="J289" s="12"/>
      <c r="K289" s="7">
        <f>фев.24!K289+мар.24!H289-мар.24!G289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6.71</v>
      </c>
      <c r="G290" s="7">
        <f t="shared" si="9"/>
        <v>0</v>
      </c>
      <c r="H290" s="12"/>
      <c r="I290" s="7"/>
      <c r="J290" s="12"/>
      <c r="K290" s="7">
        <f>фев.24!K290+мар.24!H290-мар.24!G290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6.71</v>
      </c>
      <c r="G291" s="7">
        <f t="shared" si="9"/>
        <v>0</v>
      </c>
      <c r="H291" s="12"/>
      <c r="I291" s="7"/>
      <c r="J291" s="12"/>
      <c r="K291" s="7">
        <f>фев.24!K291+мар.24!H291-мар.24!G291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6.71</v>
      </c>
      <c r="G292" s="7">
        <f t="shared" si="9"/>
        <v>0</v>
      </c>
      <c r="H292" s="12"/>
      <c r="I292" s="7"/>
      <c r="J292" s="12"/>
      <c r="K292" s="7">
        <f>фев.24!K292+мар.24!H292-мар.24!G292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6.71</v>
      </c>
      <c r="G293" s="7">
        <f t="shared" si="9"/>
        <v>0</v>
      </c>
      <c r="H293" s="12"/>
      <c r="I293" s="7"/>
      <c r="J293" s="12"/>
      <c r="K293" s="7">
        <f>фев.24!K293+мар.24!H293-мар.24!G293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6.71</v>
      </c>
      <c r="G294" s="7">
        <f t="shared" si="9"/>
        <v>0</v>
      </c>
      <c r="H294" s="12"/>
      <c r="I294" s="7"/>
      <c r="J294" s="12"/>
      <c r="K294" s="7">
        <f>фев.24!K294+мар.24!H294-мар.24!G294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6.71</v>
      </c>
      <c r="G295" s="7">
        <f t="shared" si="9"/>
        <v>0</v>
      </c>
      <c r="H295" s="12"/>
      <c r="I295" s="7"/>
      <c r="J295" s="12"/>
      <c r="K295" s="7">
        <f>фев.24!K295+мар.24!H295-мар.24!G295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6.71</v>
      </c>
      <c r="G296" s="7">
        <f t="shared" si="9"/>
        <v>0</v>
      </c>
      <c r="H296" s="12"/>
      <c r="I296" s="7"/>
      <c r="J296" s="12"/>
      <c r="K296" s="7">
        <f>фев.24!K296+мар.24!H296-мар.24!G296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6.71</v>
      </c>
      <c r="G297" s="7">
        <f t="shared" si="9"/>
        <v>0</v>
      </c>
      <c r="H297" s="12"/>
      <c r="I297" s="7"/>
      <c r="J297" s="12"/>
      <c r="K297" s="7">
        <f>фев.24!K297+мар.24!H297-мар.24!G297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6.71</v>
      </c>
      <c r="G298" s="7">
        <f t="shared" si="9"/>
        <v>0</v>
      </c>
      <c r="H298" s="12"/>
      <c r="I298" s="7"/>
      <c r="J298" s="12"/>
      <c r="K298" s="7">
        <f>фев.24!K298+мар.24!H298-мар.24!G298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6.71</v>
      </c>
      <c r="G299" s="7">
        <f t="shared" si="9"/>
        <v>0</v>
      </c>
      <c r="H299" s="12"/>
      <c r="I299" s="7"/>
      <c r="J299" s="12"/>
      <c r="K299" s="7">
        <f>фев.24!K299+мар.24!H299-мар.24!G299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6.71</v>
      </c>
      <c r="G300" s="7">
        <f t="shared" si="9"/>
        <v>0</v>
      </c>
      <c r="H300" s="12"/>
      <c r="I300" s="7"/>
      <c r="J300" s="12"/>
      <c r="K300" s="7">
        <f>фев.24!K300+мар.24!H300-мар.24!G300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6.71</v>
      </c>
      <c r="G301" s="7">
        <f t="shared" si="9"/>
        <v>0</v>
      </c>
      <c r="H301" s="12"/>
      <c r="I301" s="7"/>
      <c r="J301" s="12"/>
      <c r="K301" s="7">
        <f>фев.24!K301+мар.24!H301-мар.24!G301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6.71</v>
      </c>
      <c r="G302" s="7">
        <f t="shared" si="9"/>
        <v>0</v>
      </c>
      <c r="H302" s="12"/>
      <c r="I302" s="7"/>
      <c r="J302" s="12"/>
      <c r="K302" s="7">
        <f>фев.24!K302+мар.24!H302-мар.24!G302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6.71</v>
      </c>
      <c r="G303" s="7">
        <f t="shared" si="9"/>
        <v>0</v>
      </c>
      <c r="H303" s="12"/>
      <c r="I303" s="7"/>
      <c r="J303" s="12"/>
      <c r="K303" s="7">
        <f>фев.24!K303+мар.24!H303-мар.24!G303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6.71</v>
      </c>
      <c r="G304" s="7">
        <f t="shared" si="9"/>
        <v>0</v>
      </c>
      <c r="H304" s="12"/>
      <c r="I304" s="7"/>
      <c r="J304" s="12"/>
      <c r="K304" s="7">
        <f>фев.24!K304+мар.24!H304-мар.24!G304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6.71</v>
      </c>
      <c r="G305" s="7">
        <f t="shared" si="9"/>
        <v>0</v>
      </c>
      <c r="H305" s="12"/>
      <c r="I305" s="7"/>
      <c r="J305" s="12"/>
      <c r="K305" s="7">
        <f>фев.24!K305+мар.24!H305-мар.24!G305</f>
        <v>0</v>
      </c>
    </row>
    <row r="306" spans="1:11" x14ac:dyDescent="0.25">
      <c r="A306" s="4" t="s">
        <v>22</v>
      </c>
      <c r="B306" s="12"/>
      <c r="C306" s="34"/>
      <c r="D306" s="34"/>
      <c r="E306" s="7">
        <f t="shared" si="8"/>
        <v>0</v>
      </c>
      <c r="F306" s="7"/>
      <c r="G306" s="7">
        <f t="shared" si="9"/>
        <v>0</v>
      </c>
      <c r="H306" s="36"/>
      <c r="I306" s="36"/>
      <c r="J306" s="36"/>
      <c r="K306" s="7">
        <f>фев.24!K306+мар.24!H306-мар.24!G306</f>
        <v>0</v>
      </c>
    </row>
    <row r="307" spans="1:11" x14ac:dyDescent="0.25">
      <c r="A307" s="13" t="s">
        <v>23</v>
      </c>
      <c r="B307" s="12"/>
      <c r="C307" s="34"/>
      <c r="D307" s="34"/>
      <c r="E307" s="7">
        <f t="shared" si="8"/>
        <v>0</v>
      </c>
      <c r="F307" s="7"/>
      <c r="G307" s="7">
        <f t="shared" si="9"/>
        <v>0</v>
      </c>
      <c r="H307" s="36"/>
      <c r="I307" s="36"/>
      <c r="J307" s="36"/>
      <c r="K307" s="7">
        <f>фев.24!K307+мар.24!H307-мар.24!G307</f>
        <v>0</v>
      </c>
    </row>
  </sheetData>
  <autoFilter ref="A6:L307">
    <sortState ref="A8:L345">
      <sortCondition ref="B6:B345"/>
    </sortState>
  </autoFilter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048576">
    <cfRule type="cellIs" dxfId="9" priority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T308"/>
  <sheetViews>
    <sheetView topLeftCell="A103" workbookViewId="0">
      <selection activeCell="K148" sqref="K148:K149"/>
    </sheetView>
  </sheetViews>
  <sheetFormatPr defaultColWidth="9.140625" defaultRowHeight="15" x14ac:dyDescent="0.25"/>
  <cols>
    <col min="1" max="1" width="23" style="36" customWidth="1"/>
    <col min="2" max="2" width="9.140625" style="36" customWidth="1"/>
    <col min="3" max="3" width="9.140625" style="36"/>
    <col min="4" max="4" width="9.42578125" style="36" bestFit="1" customWidth="1"/>
    <col min="5" max="6" width="9.140625" style="36" customWidth="1"/>
    <col min="7" max="7" width="12" style="36" customWidth="1"/>
    <col min="8" max="8" width="12.5703125" style="36" bestFit="1" customWidth="1"/>
    <col min="9" max="9" width="18" style="36" customWidth="1"/>
    <col min="10" max="10" width="16" style="36" customWidth="1"/>
    <col min="11" max="11" width="15" style="36" customWidth="1"/>
    <col min="12" max="202" width="9.140625" style="36"/>
    <col min="203" max="16384" width="9.140625" style="12"/>
  </cols>
  <sheetData>
    <row r="1" spans="1:11" x14ac:dyDescent="0.25">
      <c r="A1" s="88" t="s">
        <v>155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89" t="s">
        <v>154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x14ac:dyDescent="0.25">
      <c r="A4" s="12">
        <v>2</v>
      </c>
      <c r="B4" s="12">
        <v>3</v>
      </c>
      <c r="C4" s="12">
        <v>5</v>
      </c>
      <c r="D4" s="12">
        <v>4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x14ac:dyDescent="0.25">
      <c r="A7" s="14" t="s">
        <v>21</v>
      </c>
      <c r="B7" s="14">
        <v>0</v>
      </c>
      <c r="C7" s="7">
        <v>19573</v>
      </c>
      <c r="D7" s="7">
        <v>19731</v>
      </c>
      <c r="E7" s="7">
        <f>SUM(D7-C7)</f>
        <v>158</v>
      </c>
      <c r="F7" s="7">
        <v>0</v>
      </c>
      <c r="G7" s="7">
        <f>SUM(E7*F7)</f>
        <v>0</v>
      </c>
      <c r="H7" s="7"/>
      <c r="I7" s="7"/>
      <c r="J7" s="12"/>
      <c r="K7" s="7">
        <f>мар.24!K7+апр.24!H7-апр.24!G7</f>
        <v>0</v>
      </c>
    </row>
    <row r="8" spans="1:11" x14ac:dyDescent="0.25">
      <c r="A8" s="4"/>
      <c r="B8" s="14">
        <v>1</v>
      </c>
      <c r="C8" s="7">
        <v>11110</v>
      </c>
      <c r="D8" s="7">
        <v>11110</v>
      </c>
      <c r="E8" s="7">
        <f t="shared" ref="E8:E71" si="0">SUM(D8-C8)</f>
        <v>0</v>
      </c>
      <c r="F8" s="7">
        <v>6.71</v>
      </c>
      <c r="G8" s="7">
        <f t="shared" ref="G8:G71" si="1">SUM(E8*F8)</f>
        <v>0</v>
      </c>
      <c r="H8" s="41"/>
      <c r="I8" s="7"/>
      <c r="J8" s="9"/>
      <c r="K8" s="7">
        <f>мар.24!K8+апр.24!H8-апр.24!G8</f>
        <v>-6112.8099999999995</v>
      </c>
    </row>
    <row r="9" spans="1:11" x14ac:dyDescent="0.25">
      <c r="A9" s="4"/>
      <c r="B9" s="14">
        <v>2</v>
      </c>
      <c r="C9" s="7">
        <v>13770</v>
      </c>
      <c r="D9" s="7">
        <v>13831</v>
      </c>
      <c r="E9" s="7">
        <f t="shared" si="0"/>
        <v>61</v>
      </c>
      <c r="F9" s="7">
        <v>6.71</v>
      </c>
      <c r="G9" s="7">
        <f t="shared" si="1"/>
        <v>409.31</v>
      </c>
      <c r="H9" s="41">
        <v>1060.18</v>
      </c>
      <c r="I9" s="7">
        <v>110001</v>
      </c>
      <c r="J9" s="9">
        <v>45390</v>
      </c>
      <c r="K9" s="7">
        <f>мар.24!K9+апр.24!H9-апр.24!G9</f>
        <v>1261.9700000000007</v>
      </c>
    </row>
    <row r="10" spans="1:11" x14ac:dyDescent="0.25">
      <c r="A10" s="13"/>
      <c r="B10" s="14">
        <v>3</v>
      </c>
      <c r="C10" s="7"/>
      <c r="D10" s="7"/>
      <c r="E10" s="7">
        <f t="shared" si="0"/>
        <v>0</v>
      </c>
      <c r="F10" s="7">
        <v>6.71</v>
      </c>
      <c r="G10" s="7">
        <f t="shared" si="1"/>
        <v>0</v>
      </c>
      <c r="H10" s="41"/>
      <c r="I10" s="7"/>
      <c r="J10" s="12"/>
      <c r="K10" s="7">
        <f>мар.24!K10+апр.24!H10-апр.24!G10</f>
        <v>0</v>
      </c>
    </row>
    <row r="11" spans="1:11" ht="31.5" customHeight="1" x14ac:dyDescent="0.25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41"/>
      <c r="I11" s="7"/>
      <c r="J11" s="9"/>
      <c r="K11" s="7">
        <f>мар.24!K11+апр.24!H11-апр.24!G11</f>
        <v>0</v>
      </c>
    </row>
    <row r="12" spans="1:11" x14ac:dyDescent="0.25">
      <c r="A12" s="13"/>
      <c r="B12" s="14">
        <v>5</v>
      </c>
      <c r="C12" s="7">
        <v>9063</v>
      </c>
      <c r="D12" s="7">
        <v>9168</v>
      </c>
      <c r="E12" s="7">
        <f t="shared" si="0"/>
        <v>105</v>
      </c>
      <c r="F12" s="7">
        <v>6.71</v>
      </c>
      <c r="G12" s="7">
        <f t="shared" si="1"/>
        <v>704.55</v>
      </c>
      <c r="H12" s="41"/>
      <c r="I12" s="7"/>
      <c r="J12" s="12"/>
      <c r="K12" s="7">
        <f>мар.24!K12+апр.24!H12-апр.24!G12</f>
        <v>-334.71999999999935</v>
      </c>
    </row>
    <row r="13" spans="1:11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41"/>
      <c r="I13" s="7"/>
      <c r="J13" s="9"/>
      <c r="K13" s="7">
        <f>мар.24!K13+апр.24!H13-апр.24!G13</f>
        <v>0</v>
      </c>
    </row>
    <row r="14" spans="1:11" x14ac:dyDescent="0.25">
      <c r="A14" s="13"/>
      <c r="B14" s="14">
        <v>7</v>
      </c>
      <c r="C14" s="7">
        <v>13698</v>
      </c>
      <c r="D14" s="7">
        <v>14039</v>
      </c>
      <c r="E14" s="7">
        <f t="shared" si="0"/>
        <v>341</v>
      </c>
      <c r="F14" s="7">
        <v>6.71</v>
      </c>
      <c r="G14" s="7">
        <f t="shared" si="1"/>
        <v>2288.11</v>
      </c>
      <c r="H14" s="41"/>
      <c r="I14" s="7"/>
      <c r="J14" s="9"/>
      <c r="K14" s="7">
        <f>мар.24!K14+апр.24!H14-апр.24!G14</f>
        <v>-5126.4400000000005</v>
      </c>
    </row>
    <row r="15" spans="1:11" x14ac:dyDescent="0.25">
      <c r="A15" s="13"/>
      <c r="B15" s="14">
        <v>8</v>
      </c>
      <c r="C15" s="7"/>
      <c r="D15" s="7"/>
      <c r="E15" s="7">
        <f t="shared" si="0"/>
        <v>0</v>
      </c>
      <c r="F15" s="7">
        <v>6.71</v>
      </c>
      <c r="G15" s="7">
        <f t="shared" si="1"/>
        <v>0</v>
      </c>
      <c r="H15" s="41"/>
      <c r="I15" s="7"/>
      <c r="J15" s="12"/>
      <c r="K15" s="7">
        <f>мар.24!K15+апр.24!H15-апр.24!G15</f>
        <v>0</v>
      </c>
    </row>
    <row r="16" spans="1:11" x14ac:dyDescent="0.25">
      <c r="A16" s="13"/>
      <c r="B16" s="14">
        <v>9</v>
      </c>
      <c r="C16" s="7"/>
      <c r="D16" s="7"/>
      <c r="E16" s="7">
        <f t="shared" si="0"/>
        <v>0</v>
      </c>
      <c r="F16" s="7">
        <v>6.71</v>
      </c>
      <c r="G16" s="7">
        <f t="shared" si="1"/>
        <v>0</v>
      </c>
      <c r="H16" s="41"/>
      <c r="I16" s="7"/>
      <c r="J16" s="9"/>
      <c r="K16" s="7">
        <f>мар.24!K16+апр.24!H16-апр.24!G16</f>
        <v>0</v>
      </c>
    </row>
    <row r="17" spans="1:11" x14ac:dyDescent="0.25">
      <c r="A17" s="13"/>
      <c r="B17" s="14">
        <v>10</v>
      </c>
      <c r="C17" s="7">
        <v>5</v>
      </c>
      <c r="D17" s="7">
        <v>5</v>
      </c>
      <c r="E17" s="7">
        <f t="shared" si="0"/>
        <v>0</v>
      </c>
      <c r="F17" s="7">
        <v>6.71</v>
      </c>
      <c r="G17" s="7">
        <f t="shared" si="1"/>
        <v>0</v>
      </c>
      <c r="H17" s="41"/>
      <c r="I17" s="7"/>
      <c r="J17" s="12"/>
      <c r="K17" s="7">
        <f>мар.24!K17+апр.24!H17-апр.24!G17</f>
        <v>0</v>
      </c>
    </row>
    <row r="18" spans="1:11" x14ac:dyDescent="0.25">
      <c r="A18" s="13"/>
      <c r="B18" s="14">
        <v>11</v>
      </c>
      <c r="C18" s="7">
        <v>5722</v>
      </c>
      <c r="D18" s="7">
        <v>5868</v>
      </c>
      <c r="E18" s="7">
        <f t="shared" si="0"/>
        <v>146</v>
      </c>
      <c r="F18" s="7">
        <v>6.71</v>
      </c>
      <c r="G18" s="7">
        <f t="shared" si="1"/>
        <v>979.66</v>
      </c>
      <c r="H18" s="41"/>
      <c r="I18" s="7"/>
      <c r="J18" s="9"/>
      <c r="K18" s="7">
        <f>мар.24!K18+апр.24!H18-апр.24!G18</f>
        <v>-1689.87</v>
      </c>
    </row>
    <row r="19" spans="1:1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41"/>
      <c r="I19" s="7"/>
      <c r="J19" s="9"/>
      <c r="K19" s="7">
        <f>мар.24!K19+апр.24!H19-апр.24!G19</f>
        <v>0</v>
      </c>
    </row>
    <row r="20" spans="1:1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41"/>
      <c r="I20" s="7"/>
      <c r="J20" s="12"/>
      <c r="K20" s="7">
        <f>мар.24!K20+апр.24!H20-апр.24!G20</f>
        <v>0</v>
      </c>
    </row>
    <row r="21" spans="1:1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41"/>
      <c r="I21" s="7"/>
      <c r="J21" s="12"/>
      <c r="K21" s="7">
        <f>мар.24!K21+апр.24!H21-апр.24!G21</f>
        <v>0</v>
      </c>
    </row>
    <row r="22" spans="1:11" x14ac:dyDescent="0.25">
      <c r="A22" s="13"/>
      <c r="B22" s="14">
        <v>15</v>
      </c>
      <c r="C22" s="7">
        <v>21</v>
      </c>
      <c r="D22" s="7">
        <v>21</v>
      </c>
      <c r="E22" s="7">
        <f t="shared" si="0"/>
        <v>0</v>
      </c>
      <c r="F22" s="7">
        <v>6.71</v>
      </c>
      <c r="G22" s="7">
        <f t="shared" si="1"/>
        <v>0</v>
      </c>
      <c r="H22" s="41"/>
      <c r="I22" s="7"/>
      <c r="J22" s="12"/>
      <c r="K22" s="7">
        <f>мар.24!K22+апр.24!H22-апр.24!G22</f>
        <v>500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6.71</v>
      </c>
      <c r="G23" s="7">
        <f t="shared" si="1"/>
        <v>0</v>
      </c>
      <c r="H23" s="41"/>
      <c r="I23" s="7"/>
      <c r="J23" s="9"/>
      <c r="K23" s="7">
        <f>мар.24!K23+апр.24!H23-апр.24!G23</f>
        <v>0</v>
      </c>
    </row>
    <row r="24" spans="1:1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41"/>
      <c r="I24" s="7"/>
      <c r="J24" s="9"/>
      <c r="K24" s="7">
        <f>мар.24!K24+апр.24!H24-апр.24!G24</f>
        <v>0</v>
      </c>
    </row>
    <row r="25" spans="1:1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41"/>
      <c r="I25" s="7"/>
      <c r="J25" s="12"/>
      <c r="K25" s="7">
        <f>мар.24!K25+апр.24!H25-апр.24!G25</f>
        <v>0</v>
      </c>
    </row>
    <row r="26" spans="1:1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41"/>
      <c r="I26" s="7"/>
      <c r="J26" s="9"/>
      <c r="K26" s="7">
        <f>мар.24!K26+апр.24!H26-апр.24!G26</f>
        <v>0</v>
      </c>
    </row>
    <row r="27" spans="1:11" x14ac:dyDescent="0.25">
      <c r="A27" s="13"/>
      <c r="B27" s="14">
        <v>20</v>
      </c>
      <c r="C27" s="7"/>
      <c r="D27" s="7"/>
      <c r="E27" s="7">
        <f t="shared" si="0"/>
        <v>0</v>
      </c>
      <c r="F27" s="7">
        <v>6.71</v>
      </c>
      <c r="G27" s="7">
        <f t="shared" si="1"/>
        <v>0</v>
      </c>
      <c r="H27" s="41"/>
      <c r="I27" s="7"/>
      <c r="J27" s="9"/>
      <c r="K27" s="7">
        <f>мар.24!K27+апр.24!H27-апр.24!G27</f>
        <v>0</v>
      </c>
    </row>
    <row r="28" spans="1:1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41"/>
      <c r="I28" s="7"/>
      <c r="J28" s="9"/>
      <c r="K28" s="7">
        <f>мар.24!K28+апр.24!H28-апр.24!G28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6.71</v>
      </c>
      <c r="G29" s="7">
        <f t="shared" si="1"/>
        <v>0</v>
      </c>
      <c r="H29" s="7"/>
      <c r="I29" s="7"/>
      <c r="J29" s="12"/>
      <c r="K29" s="7">
        <f>мар.24!K29+апр.24!H29-апр.24!G29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6.71</v>
      </c>
      <c r="G30" s="7">
        <f t="shared" si="1"/>
        <v>0</v>
      </c>
      <c r="H30" s="7"/>
      <c r="I30" s="7"/>
      <c r="J30" s="12"/>
      <c r="K30" s="7">
        <f>мар.24!K30+апр.24!H30-апр.24!G30</f>
        <v>0</v>
      </c>
    </row>
    <row r="31" spans="1:11" x14ac:dyDescent="0.25">
      <c r="A31" s="13"/>
      <c r="B31" s="14">
        <v>24</v>
      </c>
      <c r="C31" s="7">
        <v>583</v>
      </c>
      <c r="D31" s="7">
        <v>657</v>
      </c>
      <c r="E31" s="7">
        <f t="shared" si="0"/>
        <v>74</v>
      </c>
      <c r="F31" s="7">
        <v>6.71</v>
      </c>
      <c r="G31" s="7">
        <f t="shared" si="1"/>
        <v>496.54</v>
      </c>
      <c r="H31" s="7"/>
      <c r="I31" s="7"/>
      <c r="J31" s="9"/>
      <c r="K31" s="7">
        <f>мар.24!K31+апр.24!H31-апр.24!G31</f>
        <v>1342.42</v>
      </c>
    </row>
    <row r="32" spans="1:11" x14ac:dyDescent="0.25">
      <c r="A32" s="13"/>
      <c r="B32" s="14">
        <v>25</v>
      </c>
      <c r="C32" s="7">
        <v>7861</v>
      </c>
      <c r="D32" s="7">
        <v>7861</v>
      </c>
      <c r="E32" s="7">
        <f t="shared" si="0"/>
        <v>0</v>
      </c>
      <c r="F32" s="7">
        <v>6.71</v>
      </c>
      <c r="G32" s="7">
        <f t="shared" si="1"/>
        <v>0</v>
      </c>
      <c r="H32" s="7"/>
      <c r="I32" s="7"/>
      <c r="J32" s="9"/>
      <c r="K32" s="7">
        <f>мар.24!K32+апр.24!H32-апр.24!G32</f>
        <v>-4676.87</v>
      </c>
    </row>
    <row r="33" spans="1:1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7"/>
      <c r="I33" s="7"/>
      <c r="J33" s="9"/>
      <c r="K33" s="7">
        <f>мар.24!K33+апр.24!H33-апр.24!G33</f>
        <v>0</v>
      </c>
    </row>
    <row r="34" spans="1:11" x14ac:dyDescent="0.25">
      <c r="A34" s="13"/>
      <c r="B34" s="14">
        <v>27</v>
      </c>
      <c r="C34" s="7">
        <v>104969</v>
      </c>
      <c r="D34" s="7">
        <v>107186</v>
      </c>
      <c r="E34" s="7">
        <f t="shared" si="0"/>
        <v>2217</v>
      </c>
      <c r="F34" s="7">
        <v>6.71</v>
      </c>
      <c r="G34" s="7">
        <f t="shared" si="1"/>
        <v>14876.07</v>
      </c>
      <c r="H34" s="7">
        <v>20000</v>
      </c>
      <c r="I34" s="7">
        <v>86958</v>
      </c>
      <c r="J34" s="9">
        <v>45391</v>
      </c>
      <c r="K34" s="7">
        <f>мар.24!K34+апр.24!H34-апр.24!G34</f>
        <v>-89274.859999999986</v>
      </c>
    </row>
    <row r="35" spans="1:11" x14ac:dyDescent="0.25">
      <c r="A35" s="13"/>
      <c r="B35" s="14">
        <v>28</v>
      </c>
      <c r="C35" s="7">
        <v>2399</v>
      </c>
      <c r="D35" s="7">
        <v>2427</v>
      </c>
      <c r="E35" s="7">
        <f t="shared" si="0"/>
        <v>28</v>
      </c>
      <c r="F35" s="7">
        <v>6.71</v>
      </c>
      <c r="G35" s="7">
        <f t="shared" si="1"/>
        <v>187.88</v>
      </c>
      <c r="H35" s="7"/>
      <c r="I35" s="7"/>
      <c r="J35" s="9"/>
      <c r="K35" s="7">
        <f>мар.24!K35+апр.24!H35-апр.24!G35</f>
        <v>-1315.1599999999999</v>
      </c>
    </row>
    <row r="36" spans="1:11" x14ac:dyDescent="0.25">
      <c r="A36" s="13"/>
      <c r="B36" s="14">
        <v>29</v>
      </c>
      <c r="C36" s="7">
        <v>235</v>
      </c>
      <c r="D36" s="7">
        <v>245</v>
      </c>
      <c r="E36" s="7">
        <f t="shared" si="0"/>
        <v>10</v>
      </c>
      <c r="F36" s="7">
        <v>6.71</v>
      </c>
      <c r="G36" s="7">
        <f t="shared" si="1"/>
        <v>67.099999999999994</v>
      </c>
      <c r="H36" s="7"/>
      <c r="I36" s="7"/>
      <c r="J36" s="12"/>
      <c r="K36" s="7">
        <f>мар.24!K36+апр.24!H36-апр.24!G36</f>
        <v>-208.01</v>
      </c>
    </row>
    <row r="37" spans="1:11" x14ac:dyDescent="0.25">
      <c r="A37" s="13"/>
      <c r="B37" s="14">
        <v>30</v>
      </c>
      <c r="C37" s="7">
        <v>7063</v>
      </c>
      <c r="D37" s="7">
        <v>7277</v>
      </c>
      <c r="E37" s="7">
        <f t="shared" si="0"/>
        <v>214</v>
      </c>
      <c r="F37" s="7">
        <v>6.71</v>
      </c>
      <c r="G37" s="7">
        <f t="shared" si="1"/>
        <v>1435.94</v>
      </c>
      <c r="H37" s="7">
        <v>1772</v>
      </c>
      <c r="I37" s="7">
        <v>250730</v>
      </c>
      <c r="J37" s="9">
        <v>45386</v>
      </c>
      <c r="K37" s="7">
        <f>мар.24!K37+апр.24!H37-апр.24!G37</f>
        <v>-270.24000000000024</v>
      </c>
    </row>
    <row r="38" spans="1:11" x14ac:dyDescent="0.25">
      <c r="A38" s="13"/>
      <c r="B38" s="14">
        <v>31</v>
      </c>
      <c r="C38" s="7"/>
      <c r="D38" s="7"/>
      <c r="E38" s="7">
        <f t="shared" si="0"/>
        <v>0</v>
      </c>
      <c r="F38" s="7">
        <v>6.71</v>
      </c>
      <c r="G38" s="7">
        <f t="shared" si="1"/>
        <v>0</v>
      </c>
      <c r="H38" s="7"/>
      <c r="I38" s="7"/>
      <c r="J38" s="9"/>
      <c r="K38" s="7">
        <f>мар.24!K38+апр.24!H38-апр.24!G38</f>
        <v>0</v>
      </c>
    </row>
    <row r="39" spans="1:11" x14ac:dyDescent="0.25">
      <c r="A39" s="13"/>
      <c r="B39" s="14">
        <v>32</v>
      </c>
      <c r="C39" s="7">
        <v>78003</v>
      </c>
      <c r="D39" s="7">
        <v>79201</v>
      </c>
      <c r="E39" s="7">
        <f t="shared" si="0"/>
        <v>1198</v>
      </c>
      <c r="F39" s="38">
        <v>4.32</v>
      </c>
      <c r="G39" s="7">
        <f t="shared" si="1"/>
        <v>5175.3600000000006</v>
      </c>
      <c r="H39" s="7"/>
      <c r="I39" s="7"/>
      <c r="J39" s="9"/>
      <c r="K39" s="7">
        <f>мар.24!K39+апр.24!H39-апр.24!G39</f>
        <v>-26983.68</v>
      </c>
    </row>
    <row r="40" spans="1:1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7"/>
      <c r="I40" s="7"/>
      <c r="J40" s="9"/>
      <c r="K40" s="7">
        <f>мар.24!K40+апр.24!H40-апр.24!G40</f>
        <v>0</v>
      </c>
    </row>
    <row r="41" spans="1:11" x14ac:dyDescent="0.25">
      <c r="A41" s="13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7"/>
      <c r="I41" s="7"/>
      <c r="J41" s="9"/>
      <c r="K41" s="7">
        <f>мар.24!K41+апр.24!H41-апр.24!G41</f>
        <v>0</v>
      </c>
    </row>
    <row r="42" spans="1:11" x14ac:dyDescent="0.25">
      <c r="A42" s="13"/>
      <c r="B42" s="14">
        <v>35</v>
      </c>
      <c r="C42" s="7">
        <v>14871</v>
      </c>
      <c r="D42" s="7">
        <v>14908</v>
      </c>
      <c r="E42" s="7">
        <f t="shared" si="0"/>
        <v>37</v>
      </c>
      <c r="F42" s="7">
        <v>6.71</v>
      </c>
      <c r="G42" s="7">
        <f t="shared" si="1"/>
        <v>248.27</v>
      </c>
      <c r="H42" s="7"/>
      <c r="I42" s="7"/>
      <c r="J42" s="9"/>
      <c r="K42" s="7">
        <f>мар.24!K42+апр.24!H42-апр.24!G42</f>
        <v>-261.69</v>
      </c>
    </row>
    <row r="43" spans="1:1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7"/>
      <c r="I43" s="7"/>
      <c r="J43" s="12"/>
      <c r="K43" s="7">
        <f>мар.24!K43+апр.24!H43-апр.24!G43</f>
        <v>0</v>
      </c>
    </row>
    <row r="44" spans="1:11" x14ac:dyDescent="0.25">
      <c r="A44" s="13"/>
      <c r="B44" s="14">
        <v>37</v>
      </c>
      <c r="C44" s="7"/>
      <c r="D44" s="7"/>
      <c r="E44" s="7">
        <f t="shared" si="0"/>
        <v>0</v>
      </c>
      <c r="F44" s="7">
        <v>6.71</v>
      </c>
      <c r="G44" s="7">
        <f t="shared" si="1"/>
        <v>0</v>
      </c>
      <c r="H44" s="7"/>
      <c r="I44" s="7"/>
      <c r="J44" s="9"/>
      <c r="K44" s="7">
        <f>мар.24!K44+апр.24!H44-апр.24!G44</f>
        <v>0</v>
      </c>
    </row>
    <row r="45" spans="1:1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7"/>
      <c r="I45" s="7"/>
      <c r="J45" s="12"/>
      <c r="K45" s="7">
        <f>мар.24!K45+апр.24!H45-апр.24!G45</f>
        <v>0</v>
      </c>
    </row>
    <row r="46" spans="1:11" x14ac:dyDescent="0.25">
      <c r="A46" s="13"/>
      <c r="B46" s="14">
        <v>39</v>
      </c>
      <c r="C46" s="7"/>
      <c r="D46" s="7"/>
      <c r="E46" s="7">
        <f t="shared" si="0"/>
        <v>0</v>
      </c>
      <c r="F46" s="7">
        <v>6.71</v>
      </c>
      <c r="G46" s="7">
        <f t="shared" si="1"/>
        <v>0</v>
      </c>
      <c r="H46" s="7"/>
      <c r="I46" s="7"/>
      <c r="J46" s="9"/>
      <c r="K46" s="7">
        <f>мар.24!K46+апр.24!H46-апр.24!G46</f>
        <v>0</v>
      </c>
    </row>
    <row r="47" spans="1:11" x14ac:dyDescent="0.25">
      <c r="A47" s="37"/>
      <c r="B47" s="14">
        <v>40</v>
      </c>
      <c r="C47" s="7">
        <v>0</v>
      </c>
      <c r="D47" s="7">
        <v>0</v>
      </c>
      <c r="E47" s="7">
        <f t="shared" si="0"/>
        <v>0</v>
      </c>
      <c r="F47" s="7">
        <v>6.71</v>
      </c>
      <c r="G47" s="7">
        <f t="shared" si="1"/>
        <v>0</v>
      </c>
      <c r="H47" s="7"/>
      <c r="I47" s="7"/>
      <c r="J47" s="9"/>
      <c r="K47" s="7">
        <f>мар.24!K47+апр.24!H47-апр.24!G47</f>
        <v>0</v>
      </c>
    </row>
    <row r="48" spans="1:1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7"/>
      <c r="I48" s="7"/>
      <c r="J48" s="9"/>
      <c r="K48" s="7">
        <f>мар.24!K48+апр.24!H48-апр.24!G48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6.71</v>
      </c>
      <c r="G49" s="7">
        <f t="shared" si="1"/>
        <v>0</v>
      </c>
      <c r="H49" s="7"/>
      <c r="I49" s="7"/>
      <c r="J49" s="12"/>
      <c r="K49" s="7">
        <f>мар.24!K49+апр.24!H49-апр.24!G49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6.71</v>
      </c>
      <c r="G50" s="7">
        <f t="shared" si="1"/>
        <v>0</v>
      </c>
      <c r="H50" s="7"/>
      <c r="I50" s="7"/>
      <c r="J50" s="9"/>
      <c r="K50" s="7">
        <f>мар.24!K50+апр.24!H50-апр.24!G50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6.71</v>
      </c>
      <c r="G51" s="7">
        <f t="shared" si="1"/>
        <v>0</v>
      </c>
      <c r="H51" s="7"/>
      <c r="I51" s="7"/>
      <c r="J51" s="12"/>
      <c r="K51" s="7">
        <f>мар.24!K51+апр.24!H51-апр.24!G51</f>
        <v>0</v>
      </c>
    </row>
    <row r="52" spans="1:1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7"/>
      <c r="I52" s="7"/>
      <c r="J52" s="12"/>
      <c r="K52" s="7">
        <f>мар.24!K52+апр.24!H52-апр.24!G52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6.71</v>
      </c>
      <c r="G53" s="7">
        <f t="shared" si="1"/>
        <v>0</v>
      </c>
      <c r="H53" s="7"/>
      <c r="I53" s="7"/>
      <c r="J53" s="9"/>
      <c r="K53" s="7">
        <f>мар.24!K53+апр.24!H53-апр.24!G53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6.71</v>
      </c>
      <c r="G54" s="7">
        <f t="shared" si="1"/>
        <v>0</v>
      </c>
      <c r="H54" s="7"/>
      <c r="I54" s="7"/>
      <c r="J54" s="12"/>
      <c r="K54" s="7">
        <f>мар.24!K54+апр.24!H54-апр.24!G54</f>
        <v>0</v>
      </c>
    </row>
    <row r="55" spans="1:1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7"/>
      <c r="I55" s="7"/>
      <c r="J55" s="9"/>
      <c r="K55" s="7">
        <f>мар.24!K55+апр.24!H55-апр.24!G55</f>
        <v>0</v>
      </c>
    </row>
    <row r="56" spans="1:1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7"/>
      <c r="I56" s="7"/>
      <c r="J56" s="12"/>
      <c r="K56" s="7">
        <f>мар.24!K56+апр.24!H56-апр.24!G56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6.71</v>
      </c>
      <c r="G57" s="7">
        <f t="shared" si="1"/>
        <v>0</v>
      </c>
      <c r="H57" s="7"/>
      <c r="I57" s="7"/>
      <c r="J57" s="12"/>
      <c r="K57" s="7">
        <f>мар.24!K57+апр.24!H57-апр.24!G57</f>
        <v>0</v>
      </c>
    </row>
    <row r="58" spans="1:11" x14ac:dyDescent="0.25">
      <c r="A58" s="42"/>
      <c r="B58" s="14">
        <v>51</v>
      </c>
      <c r="C58" s="7"/>
      <c r="D58" s="7"/>
      <c r="E58" s="7">
        <f t="shared" si="0"/>
        <v>0</v>
      </c>
      <c r="F58" s="7">
        <v>6.71</v>
      </c>
      <c r="G58" s="7">
        <f t="shared" si="1"/>
        <v>0</v>
      </c>
      <c r="H58" s="7"/>
      <c r="I58" s="7"/>
      <c r="J58" s="12"/>
      <c r="K58" s="7">
        <f>мар.24!K58+апр.24!H58-апр.24!G58</f>
        <v>0</v>
      </c>
    </row>
    <row r="59" spans="1:11" x14ac:dyDescent="0.25">
      <c r="A59" s="42"/>
      <c r="B59" s="14">
        <v>52</v>
      </c>
      <c r="C59" s="7">
        <v>11183</v>
      </c>
      <c r="D59" s="7">
        <v>11183</v>
      </c>
      <c r="E59" s="7">
        <f t="shared" si="0"/>
        <v>0</v>
      </c>
      <c r="F59" s="7">
        <v>6.71</v>
      </c>
      <c r="G59" s="7">
        <f t="shared" si="1"/>
        <v>0</v>
      </c>
      <c r="H59" s="7"/>
      <c r="I59" s="7"/>
      <c r="J59" s="9"/>
      <c r="K59" s="7">
        <f>мар.24!K59+апр.24!H59-апр.24!G59</f>
        <v>0</v>
      </c>
    </row>
    <row r="60" spans="1:11" x14ac:dyDescent="0.25">
      <c r="A60" s="13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7"/>
      <c r="I60" s="7"/>
      <c r="J60" s="12"/>
      <c r="K60" s="7">
        <f>мар.24!K60+апр.24!H60-апр.24!G60</f>
        <v>0</v>
      </c>
    </row>
    <row r="61" spans="1:11" x14ac:dyDescent="0.25">
      <c r="A61" s="13"/>
      <c r="B61" s="14">
        <v>54</v>
      </c>
      <c r="C61" s="7">
        <v>8688</v>
      </c>
      <c r="D61" s="7">
        <v>8861</v>
      </c>
      <c r="E61" s="7">
        <f t="shared" si="0"/>
        <v>173</v>
      </c>
      <c r="F61" s="7">
        <v>6.71</v>
      </c>
      <c r="G61" s="7">
        <f t="shared" si="1"/>
        <v>1160.83</v>
      </c>
      <c r="H61" s="7"/>
      <c r="I61" s="7"/>
      <c r="J61" s="9"/>
      <c r="K61" s="7">
        <f>мар.24!K61+апр.24!H61-апр.24!G61</f>
        <v>-4475.57</v>
      </c>
    </row>
    <row r="62" spans="1:11" x14ac:dyDescent="0.25">
      <c r="A62" s="13"/>
      <c r="B62" s="14">
        <v>55</v>
      </c>
      <c r="C62" s="7">
        <v>3047</v>
      </c>
      <c r="D62" s="7">
        <v>3111</v>
      </c>
      <c r="E62" s="7">
        <f t="shared" si="0"/>
        <v>64</v>
      </c>
      <c r="F62" s="7">
        <v>6.71</v>
      </c>
      <c r="G62" s="7">
        <f t="shared" si="1"/>
        <v>429.44</v>
      </c>
      <c r="H62" s="7">
        <v>1000</v>
      </c>
      <c r="I62" s="7">
        <v>452737</v>
      </c>
      <c r="J62" s="9">
        <v>45397</v>
      </c>
      <c r="K62" s="7">
        <f>мар.24!K62+апр.24!H62-апр.24!G62</f>
        <v>1201.72</v>
      </c>
    </row>
    <row r="63" spans="1:11" x14ac:dyDescent="0.25">
      <c r="A63" s="13"/>
      <c r="B63" s="14">
        <v>56</v>
      </c>
      <c r="C63" s="7"/>
      <c r="D63" s="7"/>
      <c r="E63" s="7">
        <f t="shared" si="0"/>
        <v>0</v>
      </c>
      <c r="F63" s="7">
        <v>6.71</v>
      </c>
      <c r="G63" s="7">
        <f t="shared" si="1"/>
        <v>0</v>
      </c>
      <c r="H63" s="7"/>
      <c r="I63" s="7"/>
      <c r="J63" s="9"/>
      <c r="K63" s="7">
        <f>мар.24!K63+апр.24!H63-апр.24!G63</f>
        <v>0</v>
      </c>
    </row>
    <row r="64" spans="1:11" x14ac:dyDescent="0.25">
      <c r="A64" s="13"/>
      <c r="B64" s="14">
        <v>57</v>
      </c>
      <c r="C64" s="7">
        <v>6599</v>
      </c>
      <c r="D64" s="7">
        <v>6647</v>
      </c>
      <c r="E64" s="7">
        <f t="shared" si="0"/>
        <v>48</v>
      </c>
      <c r="F64" s="7">
        <v>6.71</v>
      </c>
      <c r="G64" s="7">
        <f t="shared" si="1"/>
        <v>322.08</v>
      </c>
      <c r="H64" s="7"/>
      <c r="I64" s="7"/>
      <c r="J64" s="9"/>
      <c r="K64" s="7">
        <f>мар.24!K64+апр.24!H64-апр.24!G64</f>
        <v>-2348.5</v>
      </c>
    </row>
    <row r="65" spans="1:11" x14ac:dyDescent="0.25">
      <c r="A65" s="13"/>
      <c r="B65" s="14">
        <v>58</v>
      </c>
      <c r="C65" s="7">
        <v>1010</v>
      </c>
      <c r="D65" s="7">
        <v>1029</v>
      </c>
      <c r="E65" s="7">
        <f t="shared" si="0"/>
        <v>19</v>
      </c>
      <c r="F65" s="7">
        <v>6.71</v>
      </c>
      <c r="G65" s="7">
        <f t="shared" si="1"/>
        <v>127.49</v>
      </c>
      <c r="H65" s="7"/>
      <c r="I65" s="7"/>
      <c r="J65" s="12"/>
      <c r="K65" s="7">
        <f>мар.24!K65+апр.24!H65-апр.24!G65</f>
        <v>-127.49</v>
      </c>
    </row>
    <row r="66" spans="1:1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7"/>
      <c r="I66" s="7"/>
      <c r="J66" s="12"/>
      <c r="K66" s="7">
        <f>мар.24!K66+апр.24!H66-апр.24!G66</f>
        <v>0</v>
      </c>
    </row>
    <row r="67" spans="1:11" x14ac:dyDescent="0.25">
      <c r="A67" s="13"/>
      <c r="B67" s="14">
        <v>60</v>
      </c>
      <c r="C67" s="7"/>
      <c r="D67" s="7"/>
      <c r="E67" s="7">
        <f t="shared" si="0"/>
        <v>0</v>
      </c>
      <c r="F67" s="7">
        <v>6.71</v>
      </c>
      <c r="G67" s="7">
        <f t="shared" si="1"/>
        <v>0</v>
      </c>
      <c r="H67" s="7"/>
      <c r="I67" s="7"/>
      <c r="J67" s="9"/>
      <c r="K67" s="7">
        <f>мар.24!K67+апр.24!H67-апр.24!G67</f>
        <v>0</v>
      </c>
    </row>
    <row r="68" spans="1:11" x14ac:dyDescent="0.25">
      <c r="A68" s="13"/>
      <c r="B68" s="14">
        <v>61</v>
      </c>
      <c r="C68" s="7">
        <v>2950</v>
      </c>
      <c r="D68" s="7">
        <v>3107</v>
      </c>
      <c r="E68" s="7">
        <f t="shared" si="0"/>
        <v>157</v>
      </c>
      <c r="F68" s="7">
        <v>6.71</v>
      </c>
      <c r="G68" s="7">
        <f t="shared" si="1"/>
        <v>1053.47</v>
      </c>
      <c r="H68" s="7"/>
      <c r="I68" s="7"/>
      <c r="J68" s="9"/>
      <c r="K68" s="7">
        <f>мар.24!K68+апр.24!H68-апр.24!G68</f>
        <v>-1053.47</v>
      </c>
    </row>
    <row r="69" spans="1:11" x14ac:dyDescent="0.25">
      <c r="A69" s="13"/>
      <c r="B69" s="14">
        <v>62</v>
      </c>
      <c r="C69" s="7">
        <v>85</v>
      </c>
      <c r="D69" s="7">
        <v>101</v>
      </c>
      <c r="E69" s="7">
        <f t="shared" si="0"/>
        <v>16</v>
      </c>
      <c r="F69" s="7">
        <v>6.71</v>
      </c>
      <c r="G69" s="7">
        <f t="shared" si="1"/>
        <v>107.36</v>
      </c>
      <c r="H69" s="7"/>
      <c r="I69" s="7"/>
      <c r="J69" s="12"/>
      <c r="K69" s="7">
        <f>мар.24!K69+апр.24!H69-апр.24!G69</f>
        <v>-127.49</v>
      </c>
    </row>
    <row r="70" spans="1:11" x14ac:dyDescent="0.25">
      <c r="A70" s="13"/>
      <c r="B70" s="14">
        <v>63</v>
      </c>
      <c r="C70" s="7"/>
      <c r="D70" s="7"/>
      <c r="E70" s="7">
        <f t="shared" si="0"/>
        <v>0</v>
      </c>
      <c r="F70" s="7">
        <v>6.71</v>
      </c>
      <c r="G70" s="7">
        <f t="shared" si="1"/>
        <v>0</v>
      </c>
      <c r="H70" s="7"/>
      <c r="I70" s="7"/>
      <c r="J70" s="12"/>
      <c r="K70" s="7">
        <f>мар.24!K70+апр.24!H70-апр.24!G70</f>
        <v>0</v>
      </c>
    </row>
    <row r="71" spans="1:11" x14ac:dyDescent="0.25">
      <c r="A71" s="13"/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7"/>
      <c r="I71" s="7"/>
      <c r="J71" s="12"/>
      <c r="K71" s="7">
        <f>мар.24!K71+апр.24!H71-апр.24!G71</f>
        <v>0</v>
      </c>
    </row>
    <row r="72" spans="1:11" x14ac:dyDescent="0.25">
      <c r="A72" s="13"/>
      <c r="B72" s="14">
        <v>65</v>
      </c>
      <c r="C72" s="7">
        <v>4178</v>
      </c>
      <c r="D72" s="7">
        <v>4453</v>
      </c>
      <c r="E72" s="7">
        <f t="shared" ref="E72:E135" si="2">SUM(D72-C72)</f>
        <v>275</v>
      </c>
      <c r="F72" s="7">
        <v>6.71</v>
      </c>
      <c r="G72" s="7">
        <f t="shared" ref="G72:G135" si="3">SUM(E72*F72)</f>
        <v>1845.25</v>
      </c>
      <c r="H72" s="7"/>
      <c r="I72" s="7"/>
      <c r="J72" s="9"/>
      <c r="K72" s="7">
        <f>мар.24!K72+апр.24!H72-апр.24!G72</f>
        <v>-20123.29</v>
      </c>
    </row>
    <row r="73" spans="1:11" x14ac:dyDescent="0.25">
      <c r="A73" s="13"/>
      <c r="B73" s="14">
        <v>66</v>
      </c>
      <c r="C73" s="7">
        <v>2898</v>
      </c>
      <c r="D73" s="7">
        <v>2948</v>
      </c>
      <c r="E73" s="7">
        <f t="shared" si="2"/>
        <v>50</v>
      </c>
      <c r="F73" s="7">
        <v>6.71</v>
      </c>
      <c r="G73" s="7">
        <f t="shared" si="3"/>
        <v>335.5</v>
      </c>
      <c r="H73" s="7"/>
      <c r="I73" s="7"/>
      <c r="J73" s="9"/>
      <c r="K73" s="7">
        <f>мар.24!K73+апр.24!H73-апр.24!G73</f>
        <v>664.5</v>
      </c>
    </row>
    <row r="74" spans="1:11" x14ac:dyDescent="0.25">
      <c r="A74" s="13"/>
      <c r="B74" s="14">
        <v>67</v>
      </c>
      <c r="C74" s="7">
        <v>41057</v>
      </c>
      <c r="D74" s="7">
        <v>41700</v>
      </c>
      <c r="E74" s="7">
        <f t="shared" si="2"/>
        <v>643</v>
      </c>
      <c r="F74" s="7">
        <v>6.71</v>
      </c>
      <c r="G74" s="7">
        <f t="shared" si="3"/>
        <v>4314.53</v>
      </c>
      <c r="H74" s="41"/>
      <c r="I74" s="7"/>
      <c r="J74" s="9"/>
      <c r="K74" s="7">
        <f>мар.24!K74+апр.24!H74-апр.24!G74</f>
        <v>-21729.910000000003</v>
      </c>
    </row>
    <row r="75" spans="1:11" x14ac:dyDescent="0.25">
      <c r="A75" s="13"/>
      <c r="B75" s="14">
        <v>68</v>
      </c>
      <c r="C75" s="7">
        <v>2120</v>
      </c>
      <c r="D75" s="7">
        <v>2121</v>
      </c>
      <c r="E75" s="7">
        <f t="shared" si="2"/>
        <v>1</v>
      </c>
      <c r="F75" s="7">
        <v>6.71</v>
      </c>
      <c r="G75" s="7">
        <f t="shared" si="3"/>
        <v>6.71</v>
      </c>
      <c r="H75" s="7"/>
      <c r="I75" s="7"/>
      <c r="J75" s="9"/>
      <c r="K75" s="7">
        <f>мар.24!K75+апр.24!H75-апр.24!G75</f>
        <v>-46.97</v>
      </c>
    </row>
    <row r="76" spans="1:11" x14ac:dyDescent="0.25">
      <c r="A76" s="13"/>
      <c r="B76" s="14">
        <v>69</v>
      </c>
      <c r="C76" s="7">
        <v>5446</v>
      </c>
      <c r="D76" s="7">
        <v>5609</v>
      </c>
      <c r="E76" s="7">
        <f t="shared" si="2"/>
        <v>163</v>
      </c>
      <c r="F76" s="7">
        <v>6.71</v>
      </c>
      <c r="G76" s="7">
        <f t="shared" si="3"/>
        <v>1093.73</v>
      </c>
      <c r="H76" s="41"/>
      <c r="I76" s="7"/>
      <c r="J76" s="9"/>
      <c r="K76" s="7">
        <f>мар.24!K76+апр.24!H76-апр.24!G76</f>
        <v>-1147.4100000000001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6.71</v>
      </c>
      <c r="G77" s="7">
        <f t="shared" si="3"/>
        <v>0</v>
      </c>
      <c r="H77" s="7"/>
      <c r="I77" s="7"/>
      <c r="J77" s="12"/>
      <c r="K77" s="7">
        <f>мар.24!K77+апр.24!H77-апр.24!G77</f>
        <v>0</v>
      </c>
    </row>
    <row r="78" spans="1:11" x14ac:dyDescent="0.25">
      <c r="A78" s="13"/>
      <c r="B78" s="14">
        <v>71</v>
      </c>
      <c r="C78" s="7">
        <v>2994</v>
      </c>
      <c r="D78" s="7">
        <v>3059</v>
      </c>
      <c r="E78" s="7">
        <f t="shared" si="2"/>
        <v>65</v>
      </c>
      <c r="F78" s="7">
        <v>0</v>
      </c>
      <c r="G78" s="7">
        <f t="shared" si="3"/>
        <v>0</v>
      </c>
      <c r="H78" s="7"/>
      <c r="I78" s="7"/>
      <c r="J78" s="9"/>
      <c r="K78" s="7">
        <f>мар.24!K78+апр.24!H78-апр.24!G78</f>
        <v>0</v>
      </c>
    </row>
    <row r="79" spans="1:1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7"/>
      <c r="I79" s="7"/>
      <c r="J79" s="12"/>
      <c r="K79" s="7">
        <f>мар.24!K79+апр.24!H79-апр.24!G79</f>
        <v>0</v>
      </c>
    </row>
    <row r="80" spans="1:1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7"/>
      <c r="I80" s="7"/>
      <c r="J80" s="12"/>
      <c r="K80" s="7">
        <f>мар.24!K80+апр.24!H80-апр.24!G80</f>
        <v>0</v>
      </c>
    </row>
    <row r="81" spans="1:11" x14ac:dyDescent="0.25">
      <c r="A81" s="34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7"/>
      <c r="I81" s="7"/>
      <c r="J81" s="12"/>
      <c r="K81" s="7">
        <f>мар.24!K81+апр.24!H81-апр.24!G81</f>
        <v>0</v>
      </c>
    </row>
    <row r="82" spans="1:1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7"/>
      <c r="I82" s="7"/>
      <c r="J82" s="12"/>
      <c r="K82" s="7">
        <f>мар.24!K82+апр.24!H82-апр.24!G82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6.71</v>
      </c>
      <c r="G83" s="7">
        <f t="shared" si="3"/>
        <v>0</v>
      </c>
      <c r="H83" s="7"/>
      <c r="I83" s="7"/>
      <c r="J83" s="12"/>
      <c r="K83" s="7">
        <f>мар.24!K83+апр.24!H83-апр.24!G83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6.71</v>
      </c>
      <c r="G84" s="7">
        <f t="shared" si="3"/>
        <v>0</v>
      </c>
      <c r="H84" s="7"/>
      <c r="I84" s="7"/>
      <c r="J84" s="12"/>
      <c r="K84" s="7">
        <f>мар.24!K84+апр.24!H84-апр.24!G84</f>
        <v>0</v>
      </c>
    </row>
    <row r="85" spans="1:11" x14ac:dyDescent="0.25">
      <c r="A85" s="13"/>
      <c r="B85" s="14">
        <v>78</v>
      </c>
      <c r="C85" s="7">
        <v>404</v>
      </c>
      <c r="D85" s="7">
        <v>404</v>
      </c>
      <c r="E85" s="7">
        <f t="shared" si="2"/>
        <v>0</v>
      </c>
      <c r="F85" s="7">
        <v>6.71</v>
      </c>
      <c r="G85" s="7">
        <f t="shared" si="3"/>
        <v>0</v>
      </c>
      <c r="H85" s="7"/>
      <c r="I85" s="7"/>
      <c r="J85" s="12"/>
      <c r="K85" s="7">
        <f>мар.24!K85+апр.24!H85-апр.24!G85</f>
        <v>0</v>
      </c>
    </row>
    <row r="86" spans="1:11" x14ac:dyDescent="0.25">
      <c r="A86" s="13"/>
      <c r="B86" s="14">
        <v>79</v>
      </c>
      <c r="C86" s="7">
        <v>3189</v>
      </c>
      <c r="D86" s="7">
        <v>3560</v>
      </c>
      <c r="E86" s="7">
        <f t="shared" si="2"/>
        <v>371</v>
      </c>
      <c r="F86" s="7">
        <v>6.71</v>
      </c>
      <c r="G86" s="7">
        <f t="shared" si="3"/>
        <v>2489.41</v>
      </c>
      <c r="H86" s="7"/>
      <c r="I86" s="7"/>
      <c r="J86" s="9"/>
      <c r="K86" s="7">
        <f>мар.24!K86+апр.24!H86-апр.24!G86</f>
        <v>5406.9000000000005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6.71</v>
      </c>
      <c r="G87" s="7">
        <f t="shared" si="3"/>
        <v>0</v>
      </c>
      <c r="H87" s="7"/>
      <c r="I87" s="7"/>
      <c r="J87" s="12"/>
      <c r="K87" s="7">
        <f>мар.24!K87+апр.24!H87-апр.24!G87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6.71</v>
      </c>
      <c r="G88" s="7">
        <f t="shared" si="3"/>
        <v>0</v>
      </c>
      <c r="H88" s="7"/>
      <c r="I88" s="7"/>
      <c r="J88" s="12"/>
      <c r="K88" s="7">
        <f>мар.24!K88+апр.24!H88-апр.24!G88</f>
        <v>0</v>
      </c>
    </row>
    <row r="89" spans="1:11" x14ac:dyDescent="0.25">
      <c r="A89" s="13"/>
      <c r="B89" s="14">
        <v>82</v>
      </c>
      <c r="C89" s="7">
        <v>39750</v>
      </c>
      <c r="D89" s="7">
        <v>40516</v>
      </c>
      <c r="E89" s="7">
        <f t="shared" si="2"/>
        <v>766</v>
      </c>
      <c r="F89" s="7">
        <v>6.71</v>
      </c>
      <c r="G89" s="7">
        <f t="shared" si="3"/>
        <v>5139.8599999999997</v>
      </c>
      <c r="H89" s="7">
        <v>11400</v>
      </c>
      <c r="I89" s="7">
        <v>381021</v>
      </c>
      <c r="J89" s="9">
        <v>45401</v>
      </c>
      <c r="K89" s="7">
        <f>мар.24!K89+апр.24!H89-апр.24!G89</f>
        <v>6888.3800000000019</v>
      </c>
    </row>
    <row r="90" spans="1:1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7"/>
      <c r="I90" s="7"/>
      <c r="J90" s="9"/>
      <c r="K90" s="7">
        <f>мар.24!K90+апр.24!H90-апр.24!G90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6.71</v>
      </c>
      <c r="G91" s="7">
        <f t="shared" si="3"/>
        <v>0</v>
      </c>
      <c r="H91" s="7"/>
      <c r="I91" s="7"/>
      <c r="J91" s="12"/>
      <c r="K91" s="7">
        <f>мар.24!K91+апр.24!H91-апр.24!G91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6.71</v>
      </c>
      <c r="G92" s="7">
        <f t="shared" si="3"/>
        <v>0</v>
      </c>
      <c r="H92" s="7"/>
      <c r="I92" s="7"/>
      <c r="J92" s="12"/>
      <c r="K92" s="7">
        <f>мар.24!K92+апр.24!H92-апр.24!G92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6.71</v>
      </c>
      <c r="G93" s="7">
        <f t="shared" si="3"/>
        <v>0</v>
      </c>
      <c r="H93" s="7"/>
      <c r="I93" s="7"/>
      <c r="J93" s="12"/>
      <c r="K93" s="7">
        <f>мар.24!K93+апр.24!H93-апр.24!G93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6.71</v>
      </c>
      <c r="G94" s="7">
        <f t="shared" si="3"/>
        <v>0</v>
      </c>
      <c r="H94" s="7"/>
      <c r="I94" s="7"/>
      <c r="J94" s="12"/>
      <c r="K94" s="7">
        <f>мар.24!K94+апр.24!H94-апр.24!G94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6.71</v>
      </c>
      <c r="G95" s="7">
        <f t="shared" si="3"/>
        <v>0</v>
      </c>
      <c r="H95" s="7"/>
      <c r="I95" s="7"/>
      <c r="J95" s="12"/>
      <c r="K95" s="7">
        <f>мар.24!K95+апр.24!H95-апр.24!G95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6.71</v>
      </c>
      <c r="G96" s="7">
        <f t="shared" si="3"/>
        <v>0</v>
      </c>
      <c r="H96" s="7"/>
      <c r="I96" s="7"/>
      <c r="J96" s="12"/>
      <c r="K96" s="7">
        <f>мар.24!K96+апр.24!H96-апр.24!G96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6.71</v>
      </c>
      <c r="G97" s="7">
        <f t="shared" si="3"/>
        <v>0</v>
      </c>
      <c r="H97" s="7"/>
      <c r="I97" s="7"/>
      <c r="J97" s="12"/>
      <c r="K97" s="7">
        <f>мар.24!K97+апр.24!H97-апр.24!G97</f>
        <v>0</v>
      </c>
    </row>
    <row r="98" spans="1:11" x14ac:dyDescent="0.25">
      <c r="A98" s="13"/>
      <c r="B98" s="14">
        <v>91</v>
      </c>
      <c r="C98" s="7">
        <v>10</v>
      </c>
      <c r="D98" s="7">
        <v>10</v>
      </c>
      <c r="E98" s="7">
        <f t="shared" si="2"/>
        <v>0</v>
      </c>
      <c r="F98" s="7">
        <v>6.71</v>
      </c>
      <c r="G98" s="7">
        <f t="shared" si="3"/>
        <v>0</v>
      </c>
      <c r="H98" s="7"/>
      <c r="I98" s="7"/>
      <c r="J98" s="12"/>
      <c r="K98" s="7">
        <f>мар.24!K98+апр.24!H98-апр.24!G98</f>
        <v>-6.71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6.71</v>
      </c>
      <c r="G99" s="7">
        <f t="shared" si="3"/>
        <v>0</v>
      </c>
      <c r="H99" s="7"/>
      <c r="I99" s="7"/>
      <c r="J99" s="12"/>
      <c r="K99" s="7">
        <f>мар.24!K99+апр.24!H99-апр.24!G99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6.71</v>
      </c>
      <c r="G100" s="7">
        <f t="shared" si="3"/>
        <v>0</v>
      </c>
      <c r="H100" s="7"/>
      <c r="I100" s="7"/>
      <c r="J100" s="12"/>
      <c r="K100" s="7">
        <f>мар.24!K100+апр.24!H100-апр.24!G100</f>
        <v>0</v>
      </c>
    </row>
    <row r="101" spans="1:1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6.71</v>
      </c>
      <c r="G101" s="7">
        <f t="shared" si="3"/>
        <v>0</v>
      </c>
      <c r="H101" s="7"/>
      <c r="I101" s="7"/>
      <c r="J101" s="12"/>
      <c r="K101" s="7">
        <f>мар.24!K101+апр.24!H101-апр.24!G101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6.71</v>
      </c>
      <c r="G102" s="7">
        <f t="shared" si="3"/>
        <v>0</v>
      </c>
      <c r="H102" s="7"/>
      <c r="I102" s="7"/>
      <c r="J102" s="12"/>
      <c r="K102" s="7">
        <f>мар.24!K102+апр.24!H102-апр.24!G102</f>
        <v>0</v>
      </c>
    </row>
    <row r="103" spans="1:11" x14ac:dyDescent="0.25">
      <c r="A103" s="13"/>
      <c r="B103" s="14">
        <v>96</v>
      </c>
      <c r="C103" s="7">
        <v>295</v>
      </c>
      <c r="D103" s="7">
        <v>297</v>
      </c>
      <c r="E103" s="7">
        <f t="shared" si="2"/>
        <v>2</v>
      </c>
      <c r="F103" s="7">
        <v>6.71</v>
      </c>
      <c r="G103" s="7">
        <f t="shared" si="3"/>
        <v>13.42</v>
      </c>
      <c r="H103" s="7"/>
      <c r="I103" s="7"/>
      <c r="J103" s="12"/>
      <c r="K103" s="7">
        <f>мар.24!K103+апр.24!H103-апр.24!G103</f>
        <v>1979.87</v>
      </c>
    </row>
    <row r="104" spans="1:11" x14ac:dyDescent="0.25">
      <c r="A104" s="13"/>
      <c r="B104" s="14">
        <v>97</v>
      </c>
      <c r="C104" s="7">
        <v>5415</v>
      </c>
      <c r="D104" s="7">
        <v>5679</v>
      </c>
      <c r="E104" s="7">
        <f t="shared" si="2"/>
        <v>264</v>
      </c>
      <c r="F104" s="7">
        <v>6.71</v>
      </c>
      <c r="G104" s="7">
        <f t="shared" si="3"/>
        <v>1771.44</v>
      </c>
      <c r="H104" s="7">
        <v>3000</v>
      </c>
      <c r="I104" s="7">
        <v>738818</v>
      </c>
      <c r="J104" s="9">
        <v>45399</v>
      </c>
      <c r="K104" s="7">
        <f>мар.24!K104+апр.24!H104-апр.24!G104</f>
        <v>1208.4299999999998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6.71</v>
      </c>
      <c r="G105" s="7">
        <f t="shared" si="3"/>
        <v>0</v>
      </c>
      <c r="H105" s="7"/>
      <c r="I105" s="7"/>
      <c r="J105" s="12"/>
      <c r="K105" s="7">
        <f>мар.24!K105+апр.24!H105-апр.24!G105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6.71</v>
      </c>
      <c r="G106" s="7">
        <f t="shared" si="3"/>
        <v>0</v>
      </c>
      <c r="H106" s="7"/>
      <c r="I106" s="7"/>
      <c r="J106" s="12"/>
      <c r="K106" s="7">
        <f>мар.24!K106+апр.24!H106-апр.24!G106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6.71</v>
      </c>
      <c r="G107" s="7">
        <f t="shared" si="3"/>
        <v>0</v>
      </c>
      <c r="H107" s="7"/>
      <c r="I107" s="7"/>
      <c r="J107" s="12"/>
      <c r="K107" s="7">
        <f>мар.24!K107+апр.24!H107-апр.24!G107</f>
        <v>0</v>
      </c>
    </row>
    <row r="108" spans="1:11" x14ac:dyDescent="0.25">
      <c r="A108" s="13"/>
      <c r="B108" s="14">
        <v>101</v>
      </c>
      <c r="C108" s="7">
        <v>3</v>
      </c>
      <c r="D108" s="7">
        <v>5</v>
      </c>
      <c r="E108" s="7">
        <f t="shared" si="2"/>
        <v>2</v>
      </c>
      <c r="F108" s="7">
        <v>6.71</v>
      </c>
      <c r="G108" s="7">
        <f t="shared" si="3"/>
        <v>13.42</v>
      </c>
      <c r="H108" s="7"/>
      <c r="I108" s="7"/>
      <c r="J108" s="12"/>
      <c r="K108" s="7">
        <f>мар.24!K108+апр.24!H108-апр.24!G108</f>
        <v>-13.42</v>
      </c>
    </row>
    <row r="109" spans="1:11" x14ac:dyDescent="0.25">
      <c r="A109" s="13"/>
      <c r="B109" s="14">
        <v>102</v>
      </c>
      <c r="C109" s="7">
        <v>15396</v>
      </c>
      <c r="D109" s="7">
        <v>16113</v>
      </c>
      <c r="E109" s="7">
        <f t="shared" si="2"/>
        <v>717</v>
      </c>
      <c r="F109" s="7">
        <v>6.71</v>
      </c>
      <c r="G109" s="7">
        <f t="shared" si="3"/>
        <v>4811.07</v>
      </c>
      <c r="H109" s="7"/>
      <c r="I109" s="7"/>
      <c r="J109" s="9"/>
      <c r="K109" s="7">
        <f>мар.24!K109+апр.24!H109-апр.24!G109</f>
        <v>-11270.490000000002</v>
      </c>
    </row>
    <row r="110" spans="1:11" x14ac:dyDescent="0.25">
      <c r="A110" s="13"/>
      <c r="B110" s="14">
        <v>103</v>
      </c>
      <c r="C110" s="7">
        <v>34</v>
      </c>
      <c r="D110" s="7">
        <v>40</v>
      </c>
      <c r="E110" s="7">
        <f t="shared" si="2"/>
        <v>6</v>
      </c>
      <c r="F110" s="7">
        <v>6.71</v>
      </c>
      <c r="G110" s="7">
        <f t="shared" si="3"/>
        <v>40.26</v>
      </c>
      <c r="H110" s="7"/>
      <c r="I110" s="7"/>
      <c r="J110" s="12"/>
      <c r="K110" s="7">
        <f>мар.24!K110+апр.24!H110-апр.24!G110</f>
        <v>-161.04</v>
      </c>
    </row>
    <row r="111" spans="1:11" x14ac:dyDescent="0.25">
      <c r="A111" s="13"/>
      <c r="B111" s="14">
        <v>104</v>
      </c>
      <c r="C111" s="7">
        <v>23</v>
      </c>
      <c r="D111" s="7">
        <v>25</v>
      </c>
      <c r="E111" s="7">
        <f t="shared" si="2"/>
        <v>2</v>
      </c>
      <c r="F111" s="7">
        <v>6.71</v>
      </c>
      <c r="G111" s="7">
        <f t="shared" si="3"/>
        <v>13.42</v>
      </c>
      <c r="H111" s="7"/>
      <c r="I111" s="7"/>
      <c r="J111" s="12"/>
      <c r="K111" s="7">
        <f>мар.24!K111+апр.24!H111-апр.24!G111</f>
        <v>-13.42</v>
      </c>
    </row>
    <row r="112" spans="1:11" x14ac:dyDescent="0.25">
      <c r="A112" s="13"/>
      <c r="B112" s="14">
        <v>105</v>
      </c>
      <c r="C112" s="7">
        <v>21956</v>
      </c>
      <c r="D112" s="7">
        <v>22016</v>
      </c>
      <c r="E112" s="7">
        <f t="shared" si="2"/>
        <v>60</v>
      </c>
      <c r="F112" s="7">
        <v>6.71</v>
      </c>
      <c r="G112" s="7">
        <f t="shared" si="3"/>
        <v>402.6</v>
      </c>
      <c r="H112" s="7">
        <v>13800</v>
      </c>
      <c r="I112" s="7">
        <v>155867</v>
      </c>
      <c r="J112" s="9">
        <v>45412</v>
      </c>
      <c r="K112" s="7">
        <f>мар.24!K112+апр.24!H112-апр.24!G112</f>
        <v>-720.44000000000017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6.71</v>
      </c>
      <c r="G113" s="7">
        <f t="shared" si="3"/>
        <v>0</v>
      </c>
      <c r="H113" s="7"/>
      <c r="I113" s="7"/>
      <c r="J113" s="12"/>
      <c r="K113" s="7">
        <f>мар.24!K113+апр.24!H113-апр.24!G113</f>
        <v>0</v>
      </c>
    </row>
    <row r="114" spans="1:11" x14ac:dyDescent="0.25">
      <c r="A114" s="13"/>
      <c r="B114" s="14">
        <v>107</v>
      </c>
      <c r="C114" s="7">
        <v>245</v>
      </c>
      <c r="D114" s="7">
        <v>245</v>
      </c>
      <c r="E114" s="7">
        <f t="shared" si="2"/>
        <v>0</v>
      </c>
      <c r="F114" s="7">
        <v>6.71</v>
      </c>
      <c r="G114" s="7">
        <f t="shared" si="3"/>
        <v>0</v>
      </c>
      <c r="H114" s="7"/>
      <c r="I114" s="7"/>
      <c r="J114" s="12"/>
      <c r="K114" s="7">
        <f>мар.24!K114+апр.24!H114-апр.24!G114</f>
        <v>439.60999999999996</v>
      </c>
    </row>
    <row r="115" spans="1:11" x14ac:dyDescent="0.25">
      <c r="A115" s="13"/>
      <c r="B115" s="14">
        <v>108</v>
      </c>
      <c r="C115" s="7">
        <v>4778</v>
      </c>
      <c r="D115" s="7">
        <v>4816</v>
      </c>
      <c r="E115" s="7">
        <f t="shared" si="2"/>
        <v>38</v>
      </c>
      <c r="F115" s="7">
        <v>6.71</v>
      </c>
      <c r="G115" s="7">
        <f t="shared" si="3"/>
        <v>254.98</v>
      </c>
      <c r="H115" s="7"/>
      <c r="I115" s="7"/>
      <c r="J115" s="9"/>
      <c r="K115" s="7">
        <f>мар.24!K115+апр.24!H115-апр.24!G115</f>
        <v>409.52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6.71</v>
      </c>
      <c r="G116" s="7">
        <f t="shared" si="3"/>
        <v>0</v>
      </c>
      <c r="H116" s="7"/>
      <c r="I116" s="7"/>
      <c r="J116" s="12"/>
      <c r="K116" s="7">
        <f>мар.24!K116+апр.24!H116-апр.24!G116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6.71</v>
      </c>
      <c r="G117" s="7">
        <f t="shared" si="3"/>
        <v>0</v>
      </c>
      <c r="H117" s="7"/>
      <c r="I117" s="7"/>
      <c r="J117" s="12"/>
      <c r="K117" s="7">
        <f>мар.24!K117+апр.24!H117-апр.24!G117</f>
        <v>0</v>
      </c>
    </row>
    <row r="118" spans="1:11" x14ac:dyDescent="0.25">
      <c r="A118" s="13"/>
      <c r="B118" s="14">
        <v>111</v>
      </c>
      <c r="C118" s="7"/>
      <c r="D118" s="7"/>
      <c r="E118" s="7">
        <f t="shared" si="2"/>
        <v>0</v>
      </c>
      <c r="F118" s="7">
        <v>6.71</v>
      </c>
      <c r="G118" s="7">
        <f t="shared" si="3"/>
        <v>0</v>
      </c>
      <c r="H118" s="7"/>
      <c r="I118" s="7"/>
      <c r="J118" s="12"/>
      <c r="K118" s="7">
        <f>мар.24!K118+апр.24!H118-апр.24!G118</f>
        <v>0</v>
      </c>
    </row>
    <row r="119" spans="1:11" x14ac:dyDescent="0.25">
      <c r="A119" s="13"/>
      <c r="B119" s="14">
        <v>112</v>
      </c>
      <c r="C119" s="7">
        <v>33</v>
      </c>
      <c r="D119" s="7">
        <v>33</v>
      </c>
      <c r="E119" s="7">
        <f t="shared" si="2"/>
        <v>0</v>
      </c>
      <c r="F119" s="7">
        <v>6.71</v>
      </c>
      <c r="G119" s="7">
        <f t="shared" si="3"/>
        <v>0</v>
      </c>
      <c r="H119" s="7"/>
      <c r="I119" s="7"/>
      <c r="J119" s="12"/>
      <c r="K119" s="7">
        <f>мар.24!K119+апр.24!H119-апр.24!G119</f>
        <v>0</v>
      </c>
    </row>
    <row r="120" spans="1:11" x14ac:dyDescent="0.25">
      <c r="A120" s="13"/>
      <c r="B120" s="14">
        <v>113</v>
      </c>
      <c r="C120" s="7">
        <v>2519</v>
      </c>
      <c r="D120" s="7">
        <v>2519</v>
      </c>
      <c r="E120" s="7">
        <f t="shared" si="2"/>
        <v>0</v>
      </c>
      <c r="F120" s="7">
        <v>6.71</v>
      </c>
      <c r="G120" s="7">
        <f t="shared" si="3"/>
        <v>0</v>
      </c>
      <c r="H120" s="7"/>
      <c r="I120" s="7"/>
      <c r="J120" s="12"/>
      <c r="K120" s="7">
        <f>мар.24!K120+апр.24!H120-апр.24!G120</f>
        <v>-26.84</v>
      </c>
    </row>
    <row r="121" spans="1:1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6.71</v>
      </c>
      <c r="G121" s="7">
        <f t="shared" si="3"/>
        <v>0</v>
      </c>
      <c r="H121" s="7"/>
      <c r="I121" s="7"/>
      <c r="J121" s="12"/>
      <c r="K121" s="7">
        <f>мар.24!K121+апр.24!H121-апр.24!G121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6.71</v>
      </c>
      <c r="G122" s="7">
        <f t="shared" si="3"/>
        <v>0</v>
      </c>
      <c r="H122" s="7"/>
      <c r="I122" s="7"/>
      <c r="J122" s="12"/>
      <c r="K122" s="7">
        <f>мар.24!K122+апр.24!H122-апр.24!G122</f>
        <v>0</v>
      </c>
    </row>
    <row r="123" spans="1:1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7"/>
      <c r="I123" s="7"/>
      <c r="J123" s="12"/>
      <c r="K123" s="7">
        <f>мар.24!K123+апр.24!H123-апр.24!G123</f>
        <v>0</v>
      </c>
    </row>
    <row r="124" spans="1:11" x14ac:dyDescent="0.25">
      <c r="A124" s="13"/>
      <c r="B124" s="14">
        <v>117</v>
      </c>
      <c r="C124" s="7">
        <v>735</v>
      </c>
      <c r="D124" s="7">
        <v>774</v>
      </c>
      <c r="E124" s="7">
        <f t="shared" si="2"/>
        <v>39</v>
      </c>
      <c r="F124" s="7">
        <v>6.71</v>
      </c>
      <c r="G124" s="7">
        <f t="shared" si="3"/>
        <v>261.69</v>
      </c>
      <c r="H124" s="7"/>
      <c r="I124" s="7"/>
      <c r="J124" s="12"/>
      <c r="K124" s="7">
        <f>мар.24!K124+апр.24!H124-апр.24!G124</f>
        <v>-83.4</v>
      </c>
    </row>
    <row r="125" spans="1:11" x14ac:dyDescent="0.25">
      <c r="A125" s="13"/>
      <c r="B125" s="14">
        <v>118</v>
      </c>
      <c r="C125" s="7">
        <v>105</v>
      </c>
      <c r="D125" s="7">
        <v>143</v>
      </c>
      <c r="E125" s="7">
        <f t="shared" si="2"/>
        <v>38</v>
      </c>
      <c r="F125" s="7">
        <v>6.71</v>
      </c>
      <c r="G125" s="7">
        <f t="shared" si="3"/>
        <v>254.98</v>
      </c>
      <c r="H125" s="7"/>
      <c r="I125" s="7"/>
      <c r="J125" s="12"/>
      <c r="K125" s="7">
        <f>мар.24!K125+апр.24!H125-апр.24!G125</f>
        <v>-308.65999999999997</v>
      </c>
    </row>
    <row r="126" spans="1:11" x14ac:dyDescent="0.25">
      <c r="A126" s="13"/>
      <c r="B126" s="14">
        <v>119</v>
      </c>
      <c r="C126" s="7">
        <v>29</v>
      </c>
      <c r="D126" s="7">
        <v>29</v>
      </c>
      <c r="E126" s="7">
        <f t="shared" si="2"/>
        <v>0</v>
      </c>
      <c r="F126" s="7">
        <v>6.71</v>
      </c>
      <c r="G126" s="7">
        <f t="shared" si="3"/>
        <v>0</v>
      </c>
      <c r="H126" s="7"/>
      <c r="I126" s="7"/>
      <c r="J126" s="12"/>
      <c r="K126" s="7">
        <f>мар.24!K126+апр.24!H126-апр.24!G126</f>
        <v>0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6.71</v>
      </c>
      <c r="G127" s="7">
        <f t="shared" si="3"/>
        <v>0</v>
      </c>
      <c r="H127" s="7"/>
      <c r="I127" s="7"/>
      <c r="J127" s="12"/>
      <c r="K127" s="7">
        <f>мар.24!K127+апр.24!H127-апр.24!G127</f>
        <v>0</v>
      </c>
    </row>
    <row r="128" spans="1:11" x14ac:dyDescent="0.25">
      <c r="A128" s="13"/>
      <c r="B128" s="14">
        <v>121</v>
      </c>
      <c r="C128" s="7">
        <v>1649</v>
      </c>
      <c r="D128" s="7">
        <v>1721</v>
      </c>
      <c r="E128" s="7">
        <f t="shared" si="2"/>
        <v>72</v>
      </c>
      <c r="F128" s="7">
        <v>6.71</v>
      </c>
      <c r="G128" s="7">
        <f t="shared" si="3"/>
        <v>483.12</v>
      </c>
      <c r="H128" s="7"/>
      <c r="I128" s="7"/>
      <c r="J128" s="12"/>
      <c r="K128" s="7">
        <f>мар.24!K128+апр.24!H128-апр.24!G128</f>
        <v>141.12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6.71</v>
      </c>
      <c r="G129" s="7">
        <f t="shared" si="3"/>
        <v>0</v>
      </c>
      <c r="H129" s="7"/>
      <c r="I129" s="7"/>
      <c r="J129" s="12"/>
      <c r="K129" s="7">
        <f>мар.24!K129+апр.24!H129-апр.24!G129</f>
        <v>0</v>
      </c>
    </row>
    <row r="130" spans="1:11" x14ac:dyDescent="0.25">
      <c r="A130" s="13"/>
      <c r="B130" s="14">
        <v>123</v>
      </c>
      <c r="C130" s="7">
        <v>5</v>
      </c>
      <c r="D130" s="7">
        <v>5</v>
      </c>
      <c r="E130" s="7">
        <f t="shared" si="2"/>
        <v>0</v>
      </c>
      <c r="F130" s="7">
        <v>6.71</v>
      </c>
      <c r="G130" s="7">
        <f t="shared" si="3"/>
        <v>0</v>
      </c>
      <c r="H130" s="7"/>
      <c r="I130" s="7"/>
      <c r="J130" s="12"/>
      <c r="K130" s="7">
        <f>мар.24!K130+апр.24!H130-апр.24!G130</f>
        <v>0</v>
      </c>
    </row>
    <row r="131" spans="1:11" x14ac:dyDescent="0.25">
      <c r="A131" s="13"/>
      <c r="B131" s="14">
        <v>124</v>
      </c>
      <c r="C131" s="7">
        <v>1692</v>
      </c>
      <c r="D131" s="7">
        <v>1700</v>
      </c>
      <c r="E131" s="7">
        <f t="shared" si="2"/>
        <v>8</v>
      </c>
      <c r="F131" s="7">
        <v>6.71</v>
      </c>
      <c r="G131" s="7">
        <f t="shared" si="3"/>
        <v>53.68</v>
      </c>
      <c r="H131" s="7"/>
      <c r="I131" s="7"/>
      <c r="J131" s="12"/>
      <c r="K131" s="7">
        <f>мар.24!K131+апр.24!H131-апр.24!G131</f>
        <v>-87.22999999999999</v>
      </c>
    </row>
    <row r="132" spans="1:1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7"/>
      <c r="I132" s="7"/>
      <c r="J132" s="12"/>
      <c r="K132" s="7">
        <f>мар.24!K132+апр.24!H132-апр.24!G132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6.71</v>
      </c>
      <c r="G133" s="7">
        <f t="shared" si="3"/>
        <v>0</v>
      </c>
      <c r="H133" s="7"/>
      <c r="I133" s="7"/>
      <c r="J133" s="12"/>
      <c r="K133" s="7">
        <f>мар.24!K133+апр.24!H133-апр.24!G133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6.71</v>
      </c>
      <c r="G134" s="7">
        <f t="shared" si="3"/>
        <v>0</v>
      </c>
      <c r="H134" s="7"/>
      <c r="I134" s="7"/>
      <c r="J134" s="12"/>
      <c r="K134" s="7">
        <f>мар.24!K134+апр.24!H134-апр.24!G134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6.71</v>
      </c>
      <c r="G135" s="7">
        <f t="shared" si="3"/>
        <v>0</v>
      </c>
      <c r="H135" s="7"/>
      <c r="I135" s="7"/>
      <c r="J135" s="12"/>
      <c r="K135" s="7">
        <f>мар.24!K135+апр.24!H135-апр.24!G135</f>
        <v>0</v>
      </c>
    </row>
    <row r="136" spans="1:11" x14ac:dyDescent="0.25">
      <c r="A136" s="13"/>
      <c r="B136" s="14">
        <v>129</v>
      </c>
      <c r="C136" s="7">
        <v>747</v>
      </c>
      <c r="D136" s="7">
        <v>786</v>
      </c>
      <c r="E136" s="7">
        <f t="shared" ref="E136:E202" si="4">SUM(D136-C136)</f>
        <v>39</v>
      </c>
      <c r="F136" s="7">
        <v>6.71</v>
      </c>
      <c r="G136" s="7">
        <f t="shared" ref="G136:G202" si="5">SUM(E136*F136)</f>
        <v>261.69</v>
      </c>
      <c r="H136" s="7"/>
      <c r="I136" s="7"/>
      <c r="J136" s="9"/>
      <c r="K136" s="7">
        <f>мар.24!K136+апр.24!H136-апр.24!G136</f>
        <v>1228.3500000000001</v>
      </c>
    </row>
    <row r="137" spans="1:11" x14ac:dyDescent="0.25">
      <c r="A137" s="13"/>
      <c r="B137" s="14">
        <v>130</v>
      </c>
      <c r="C137" s="7">
        <v>3164</v>
      </c>
      <c r="D137" s="7">
        <v>3274</v>
      </c>
      <c r="E137" s="7">
        <f t="shared" si="4"/>
        <v>110</v>
      </c>
      <c r="F137" s="7">
        <v>6.71</v>
      </c>
      <c r="G137" s="7">
        <f t="shared" si="5"/>
        <v>738.1</v>
      </c>
      <c r="H137" s="7">
        <v>1400</v>
      </c>
      <c r="I137" s="7">
        <v>572882</v>
      </c>
      <c r="J137" s="9">
        <v>45392</v>
      </c>
      <c r="K137" s="7">
        <f>мар.24!K137+апр.24!H137-апр.24!G137</f>
        <v>61.230000000000018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6.71</v>
      </c>
      <c r="G138" s="7">
        <f t="shared" si="5"/>
        <v>0</v>
      </c>
      <c r="H138" s="7"/>
      <c r="I138" s="7"/>
      <c r="J138" s="9"/>
      <c r="K138" s="7">
        <f>мар.24!K138+апр.24!H138-апр.24!G138</f>
        <v>376.12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6.71</v>
      </c>
      <c r="G139" s="7">
        <f t="shared" si="5"/>
        <v>0</v>
      </c>
      <c r="H139" s="7"/>
      <c r="I139" s="7"/>
      <c r="J139" s="12"/>
      <c r="K139" s="7">
        <f>мар.24!K139+апр.24!H139-апр.24!G139</f>
        <v>0</v>
      </c>
    </row>
    <row r="140" spans="1:11" x14ac:dyDescent="0.25">
      <c r="A140" s="13"/>
      <c r="B140" s="14">
        <v>133</v>
      </c>
      <c r="C140" s="7">
        <v>224</v>
      </c>
      <c r="D140" s="7">
        <v>320</v>
      </c>
      <c r="E140" s="7">
        <f t="shared" si="4"/>
        <v>96</v>
      </c>
      <c r="F140" s="7">
        <v>6.71</v>
      </c>
      <c r="G140" s="7">
        <f t="shared" si="5"/>
        <v>644.16</v>
      </c>
      <c r="H140" s="7"/>
      <c r="I140" s="7"/>
      <c r="J140" s="12"/>
      <c r="K140" s="7">
        <f>мар.24!K140+апр.24!H140-апр.24!G140</f>
        <v>-1006.5</v>
      </c>
    </row>
    <row r="141" spans="1:11" x14ac:dyDescent="0.25">
      <c r="A141" s="13"/>
      <c r="B141" s="14">
        <v>134</v>
      </c>
      <c r="C141" s="7">
        <v>6138</v>
      </c>
      <c r="D141" s="7">
        <v>6758</v>
      </c>
      <c r="E141" s="7">
        <f t="shared" si="4"/>
        <v>620</v>
      </c>
      <c r="F141" s="7">
        <v>6.71</v>
      </c>
      <c r="G141" s="7">
        <f t="shared" si="5"/>
        <v>4160.2</v>
      </c>
      <c r="H141" s="7"/>
      <c r="I141" s="7"/>
      <c r="J141" s="12"/>
      <c r="K141" s="7">
        <f>мар.24!K141+апр.24!H141-апр.24!G141</f>
        <v>2797.6600000000008</v>
      </c>
    </row>
    <row r="142" spans="1:1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6.71</v>
      </c>
      <c r="G142" s="7">
        <f t="shared" si="5"/>
        <v>0</v>
      </c>
      <c r="H142" s="7"/>
      <c r="I142" s="7"/>
      <c r="J142" s="12"/>
      <c r="K142" s="7">
        <f>мар.24!K142+апр.24!H142-апр.24!G142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6.71</v>
      </c>
      <c r="G143" s="7">
        <f t="shared" si="5"/>
        <v>0</v>
      </c>
      <c r="H143" s="7"/>
      <c r="I143" s="7"/>
      <c r="J143" s="12"/>
      <c r="K143" s="7">
        <f>мар.24!K143+апр.24!H143-апр.24!G143</f>
        <v>0</v>
      </c>
    </row>
    <row r="144" spans="1:1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6.71</v>
      </c>
      <c r="G144" s="7">
        <f t="shared" si="5"/>
        <v>0</v>
      </c>
      <c r="H144" s="7"/>
      <c r="I144" s="7"/>
      <c r="J144" s="12"/>
      <c r="K144" s="7">
        <f>мар.24!K144+апр.24!H144-апр.24!G144</f>
        <v>0</v>
      </c>
    </row>
    <row r="145" spans="1:202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6.71</v>
      </c>
      <c r="G145" s="7">
        <f t="shared" si="5"/>
        <v>0</v>
      </c>
      <c r="H145" s="7"/>
      <c r="I145" s="7"/>
      <c r="J145" s="12"/>
      <c r="K145" s="7">
        <f>мар.24!K145+апр.24!H145-апр.24!G145</f>
        <v>0</v>
      </c>
    </row>
    <row r="146" spans="1:202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6.71</v>
      </c>
      <c r="G146" s="7">
        <f t="shared" si="5"/>
        <v>0</v>
      </c>
      <c r="H146" s="7"/>
      <c r="I146" s="7"/>
      <c r="J146" s="12"/>
      <c r="K146" s="7">
        <f>мар.24!K146+апр.24!H146-апр.24!G146</f>
        <v>0</v>
      </c>
    </row>
    <row r="147" spans="1:202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6.71</v>
      </c>
      <c r="G147" s="7">
        <f t="shared" si="5"/>
        <v>0</v>
      </c>
      <c r="H147" s="7"/>
      <c r="I147" s="7"/>
      <c r="J147" s="12"/>
      <c r="K147" s="7">
        <f>мар.24!K147+апр.24!H147-апр.24!G147</f>
        <v>0</v>
      </c>
    </row>
    <row r="148" spans="1:202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6.71</v>
      </c>
      <c r="G148" s="7">
        <f t="shared" si="5"/>
        <v>0</v>
      </c>
      <c r="H148" s="7"/>
      <c r="I148" s="7"/>
      <c r="J148" s="12"/>
      <c r="K148" s="7">
        <f>мар.24!K148+апр.24!H148-апр.24!G148</f>
        <v>0</v>
      </c>
    </row>
    <row r="149" spans="1:202" s="80" customFormat="1" x14ac:dyDescent="0.25">
      <c r="A149" s="81"/>
      <c r="B149" s="14" t="s">
        <v>189</v>
      </c>
      <c r="C149" s="7"/>
      <c r="D149" s="7"/>
      <c r="E149" s="7"/>
      <c r="F149" s="7"/>
      <c r="G149" s="7"/>
      <c r="H149" s="7"/>
      <c r="I149" s="7"/>
      <c r="K149" s="7">
        <f>мар.24!K149+апр.24!H149-апр.24!G149</f>
        <v>0</v>
      </c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  <c r="BZ149" s="79"/>
      <c r="CA149" s="79"/>
      <c r="CB149" s="79"/>
      <c r="CC149" s="79"/>
      <c r="CD149" s="79"/>
      <c r="CE149" s="79"/>
      <c r="CF149" s="79"/>
      <c r="CG149" s="79"/>
      <c r="CH149" s="79"/>
      <c r="CI149" s="79"/>
      <c r="CJ149" s="79"/>
      <c r="CK149" s="79"/>
      <c r="CL149" s="79"/>
      <c r="CM149" s="79"/>
      <c r="CN149" s="79"/>
      <c r="CO149" s="79"/>
      <c r="CP149" s="79"/>
      <c r="CQ149" s="79"/>
      <c r="CR149" s="79"/>
      <c r="CS149" s="79"/>
      <c r="CT149" s="79"/>
      <c r="CU149" s="79"/>
      <c r="CV149" s="79"/>
      <c r="CW149" s="79"/>
      <c r="CX149" s="79"/>
      <c r="CY149" s="79"/>
      <c r="CZ149" s="79"/>
      <c r="DA149" s="79"/>
      <c r="DB149" s="79"/>
      <c r="DC149" s="79"/>
      <c r="DD149" s="79"/>
      <c r="DE149" s="79"/>
      <c r="DF149" s="79"/>
      <c r="DG149" s="79"/>
      <c r="DH149" s="79"/>
      <c r="DI149" s="79"/>
      <c r="DJ149" s="79"/>
      <c r="DK149" s="79"/>
      <c r="DL149" s="79"/>
      <c r="DM149" s="79"/>
      <c r="DN149" s="79"/>
      <c r="DO149" s="79"/>
      <c r="DP149" s="79"/>
      <c r="DQ149" s="79"/>
      <c r="DR149" s="79"/>
      <c r="DS149" s="79"/>
      <c r="DT149" s="79"/>
      <c r="DU149" s="79"/>
      <c r="DV149" s="79"/>
      <c r="DW149" s="79"/>
      <c r="DX149" s="79"/>
      <c r="DY149" s="79"/>
      <c r="DZ149" s="79"/>
      <c r="EA149" s="79"/>
      <c r="EB149" s="79"/>
      <c r="EC149" s="79"/>
      <c r="ED149" s="79"/>
      <c r="EE149" s="79"/>
      <c r="EF149" s="79"/>
      <c r="EG149" s="79"/>
      <c r="EH149" s="79"/>
      <c r="EI149" s="79"/>
      <c r="EJ149" s="79"/>
      <c r="EK149" s="79"/>
      <c r="EL149" s="79"/>
      <c r="EM149" s="79"/>
      <c r="EN149" s="79"/>
      <c r="EO149" s="79"/>
      <c r="EP149" s="79"/>
      <c r="EQ149" s="79"/>
      <c r="ER149" s="79"/>
      <c r="ES149" s="79"/>
      <c r="ET149" s="79"/>
      <c r="EU149" s="79"/>
      <c r="EV149" s="79"/>
      <c r="EW149" s="79"/>
      <c r="EX149" s="79"/>
      <c r="EY149" s="79"/>
      <c r="EZ149" s="79"/>
      <c r="FA149" s="79"/>
      <c r="FB149" s="79"/>
      <c r="FC149" s="79"/>
      <c r="FD149" s="79"/>
      <c r="FE149" s="79"/>
      <c r="FF149" s="79"/>
      <c r="FG149" s="79"/>
      <c r="FH149" s="79"/>
      <c r="FI149" s="79"/>
      <c r="FJ149" s="79"/>
      <c r="FK149" s="79"/>
      <c r="FL149" s="79"/>
      <c r="FM149" s="79"/>
      <c r="FN149" s="79"/>
      <c r="FO149" s="79"/>
      <c r="FP149" s="79"/>
      <c r="FQ149" s="79"/>
      <c r="FR149" s="79"/>
      <c r="FS149" s="79"/>
      <c r="FT149" s="79"/>
      <c r="FU149" s="79"/>
      <c r="FV149" s="79"/>
      <c r="FW149" s="79"/>
      <c r="FX149" s="79"/>
      <c r="FY149" s="79"/>
      <c r="FZ149" s="79"/>
      <c r="GA149" s="79"/>
      <c r="GB149" s="79"/>
      <c r="GC149" s="79"/>
      <c r="GD149" s="79"/>
      <c r="GE149" s="79"/>
      <c r="GF149" s="79"/>
      <c r="GG149" s="79"/>
      <c r="GH149" s="79"/>
      <c r="GI149" s="79"/>
      <c r="GJ149" s="79"/>
      <c r="GK149" s="79"/>
      <c r="GL149" s="79"/>
      <c r="GM149" s="79"/>
      <c r="GN149" s="79"/>
      <c r="GO149" s="79"/>
      <c r="GP149" s="79"/>
      <c r="GQ149" s="79"/>
      <c r="GR149" s="79"/>
      <c r="GS149" s="79"/>
      <c r="GT149" s="79"/>
    </row>
    <row r="150" spans="1:202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6.71</v>
      </c>
      <c r="G150" s="7">
        <f t="shared" si="5"/>
        <v>0</v>
      </c>
      <c r="H150" s="7"/>
      <c r="I150" s="7"/>
      <c r="J150" s="12"/>
      <c r="K150" s="7">
        <f>мар.24!K150+апр.24!H150-апр.24!G150</f>
        <v>0</v>
      </c>
    </row>
    <row r="151" spans="1:202" x14ac:dyDescent="0.25">
      <c r="A151" s="13"/>
      <c r="B151" s="14">
        <v>143</v>
      </c>
      <c r="C151" s="7">
        <v>4534</v>
      </c>
      <c r="D151" s="7">
        <v>4546</v>
      </c>
      <c r="E151" s="7">
        <f t="shared" si="4"/>
        <v>12</v>
      </c>
      <c r="F151" s="7">
        <v>6.71</v>
      </c>
      <c r="G151" s="7">
        <f t="shared" si="5"/>
        <v>80.52</v>
      </c>
      <c r="H151" s="7"/>
      <c r="I151" s="7"/>
      <c r="J151" s="12"/>
      <c r="K151" s="7">
        <f>мар.24!K151+апр.24!H151-апр.24!G151</f>
        <v>864.75999999999885</v>
      </c>
    </row>
    <row r="152" spans="1:202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6.71</v>
      </c>
      <c r="G152" s="7">
        <f t="shared" si="5"/>
        <v>0</v>
      </c>
      <c r="H152" s="7"/>
      <c r="I152" s="7"/>
      <c r="J152" s="12"/>
      <c r="K152" s="7">
        <f>мар.24!K152+апр.24!H152-апр.24!G152</f>
        <v>0</v>
      </c>
    </row>
    <row r="153" spans="1:202" x14ac:dyDescent="0.25">
      <c r="A153" s="13"/>
      <c r="B153" s="14">
        <v>145</v>
      </c>
      <c r="C153" s="7"/>
      <c r="D153" s="7"/>
      <c r="E153" s="7">
        <f t="shared" si="4"/>
        <v>0</v>
      </c>
      <c r="F153" s="7">
        <v>6.71</v>
      </c>
      <c r="G153" s="7">
        <f t="shared" si="5"/>
        <v>0</v>
      </c>
      <c r="H153" s="7"/>
      <c r="I153" s="7"/>
      <c r="J153" s="12"/>
      <c r="K153" s="7">
        <f>мар.24!K153+апр.24!H153-апр.24!G153</f>
        <v>0</v>
      </c>
    </row>
    <row r="154" spans="1:202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7"/>
      <c r="I154" s="7"/>
      <c r="J154" s="12"/>
      <c r="K154" s="7">
        <f>мар.24!K154+апр.24!H154-апр.24!G154</f>
        <v>0</v>
      </c>
    </row>
    <row r="155" spans="1:202" x14ac:dyDescent="0.25">
      <c r="A155" s="13"/>
      <c r="B155" s="14">
        <v>147</v>
      </c>
      <c r="C155" s="7">
        <v>52003</v>
      </c>
      <c r="D155" s="7">
        <v>52326</v>
      </c>
      <c r="E155" s="7">
        <f t="shared" si="4"/>
        <v>323</v>
      </c>
      <c r="F155" s="7">
        <v>6.71</v>
      </c>
      <c r="G155" s="7">
        <f t="shared" si="5"/>
        <v>2167.33</v>
      </c>
      <c r="H155" s="7">
        <v>34000</v>
      </c>
      <c r="I155" s="7">
        <v>124550</v>
      </c>
      <c r="J155" s="9">
        <v>45391</v>
      </c>
      <c r="K155" s="7">
        <f>мар.24!K155+апр.24!H155-апр.24!G155</f>
        <v>-1462.3499999999967</v>
      </c>
    </row>
    <row r="156" spans="1:202" x14ac:dyDescent="0.25">
      <c r="A156" s="13"/>
      <c r="B156" s="14">
        <v>148</v>
      </c>
      <c r="C156" s="7">
        <v>5</v>
      </c>
      <c r="D156" s="7">
        <v>5</v>
      </c>
      <c r="E156" s="7">
        <f t="shared" si="4"/>
        <v>0</v>
      </c>
      <c r="F156" s="7">
        <v>6.71</v>
      </c>
      <c r="G156" s="7">
        <f t="shared" si="5"/>
        <v>0</v>
      </c>
      <c r="H156" s="7"/>
      <c r="I156" s="7"/>
      <c r="J156" s="12"/>
      <c r="K156" s="7">
        <f>мар.24!K156+апр.24!H156-апр.24!G156</f>
        <v>0</v>
      </c>
    </row>
    <row r="157" spans="1:202" x14ac:dyDescent="0.25">
      <c r="A157" s="13"/>
      <c r="B157" s="14">
        <v>149</v>
      </c>
      <c r="C157" s="7">
        <v>4375</v>
      </c>
      <c r="D157" s="7">
        <v>4378</v>
      </c>
      <c r="E157" s="7">
        <f t="shared" si="4"/>
        <v>3</v>
      </c>
      <c r="F157" s="7">
        <v>6.71</v>
      </c>
      <c r="G157" s="7">
        <f t="shared" si="5"/>
        <v>20.13</v>
      </c>
      <c r="H157" s="7"/>
      <c r="I157" s="7"/>
      <c r="J157" s="9"/>
      <c r="K157" s="7">
        <f>мар.24!K157+апр.24!H157-апр.24!G157</f>
        <v>5696.23</v>
      </c>
    </row>
    <row r="158" spans="1:202" x14ac:dyDescent="0.25">
      <c r="A158" s="13"/>
      <c r="B158" s="14">
        <v>150</v>
      </c>
      <c r="C158" s="7">
        <v>60723</v>
      </c>
      <c r="D158" s="7">
        <v>62484</v>
      </c>
      <c r="E158" s="7">
        <f t="shared" si="4"/>
        <v>1761</v>
      </c>
      <c r="F158" s="7">
        <v>6.71</v>
      </c>
      <c r="G158" s="7">
        <f t="shared" si="5"/>
        <v>11816.31</v>
      </c>
      <c r="H158" s="7"/>
      <c r="I158" s="7"/>
      <c r="J158" s="9"/>
      <c r="K158" s="7">
        <f>мар.24!K158+апр.24!H158-апр.24!G158</f>
        <v>6559.26</v>
      </c>
    </row>
    <row r="159" spans="1:202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7"/>
      <c r="I159" s="7"/>
      <c r="J159" s="12"/>
      <c r="K159" s="7">
        <f>мар.24!K159+апр.24!H159-апр.24!G159</f>
        <v>0</v>
      </c>
    </row>
    <row r="160" spans="1:202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7"/>
      <c r="I160" s="7"/>
      <c r="J160" s="12"/>
      <c r="K160" s="7">
        <f>мар.24!K160+апр.24!H160-апр.24!G160</f>
        <v>0</v>
      </c>
    </row>
    <row r="161" spans="1:202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7"/>
      <c r="I161" s="7"/>
      <c r="J161" s="12"/>
      <c r="K161" s="7">
        <f>мар.24!K161+апр.24!H161-апр.24!G161</f>
        <v>0</v>
      </c>
    </row>
    <row r="162" spans="1:202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6.71</v>
      </c>
      <c r="G162" s="7">
        <f t="shared" si="5"/>
        <v>0</v>
      </c>
      <c r="H162" s="7"/>
      <c r="I162" s="7"/>
      <c r="J162" s="12"/>
      <c r="K162" s="7">
        <f>мар.24!K162+апр.24!H162-апр.24!G162</f>
        <v>0</v>
      </c>
    </row>
    <row r="163" spans="1:202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6.71</v>
      </c>
      <c r="G163" s="7">
        <f t="shared" si="5"/>
        <v>0</v>
      </c>
      <c r="H163" s="7"/>
      <c r="I163" s="7"/>
      <c r="J163" s="12"/>
      <c r="K163" s="7">
        <f>мар.24!K163+апр.24!H163-апр.24!G163</f>
        <v>0</v>
      </c>
    </row>
    <row r="164" spans="1:202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6.71</v>
      </c>
      <c r="G164" s="7">
        <f t="shared" si="5"/>
        <v>0</v>
      </c>
      <c r="H164" s="7"/>
      <c r="I164" s="7"/>
      <c r="J164" s="12"/>
      <c r="K164" s="7">
        <f>мар.24!K164+апр.24!H164-апр.24!G164</f>
        <v>0</v>
      </c>
    </row>
    <row r="165" spans="1:202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6.71</v>
      </c>
      <c r="G165" s="7">
        <f t="shared" si="5"/>
        <v>0</v>
      </c>
      <c r="H165" s="7"/>
      <c r="I165" s="7"/>
      <c r="J165" s="12"/>
      <c r="K165" s="7">
        <f>мар.24!K165+апр.24!H165-апр.24!G165</f>
        <v>0</v>
      </c>
    </row>
    <row r="166" spans="1:202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6.71</v>
      </c>
      <c r="G166" s="7">
        <f t="shared" si="5"/>
        <v>0</v>
      </c>
      <c r="H166" s="7"/>
      <c r="I166" s="7"/>
      <c r="J166" s="12"/>
      <c r="K166" s="7">
        <f>мар.24!K166+апр.24!H166-апр.24!G166</f>
        <v>0</v>
      </c>
    </row>
    <row r="167" spans="1:202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6.71</v>
      </c>
      <c r="G167" s="7">
        <f t="shared" si="5"/>
        <v>0</v>
      </c>
      <c r="H167" s="7"/>
      <c r="I167" s="7"/>
      <c r="J167" s="12"/>
      <c r="K167" s="7">
        <f>мар.24!K167+апр.24!H167-апр.24!G167</f>
        <v>0</v>
      </c>
    </row>
    <row r="168" spans="1:202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6.71</v>
      </c>
      <c r="G168" s="7">
        <f t="shared" si="5"/>
        <v>0</v>
      </c>
      <c r="H168" s="7"/>
      <c r="I168" s="7"/>
      <c r="J168" s="12"/>
      <c r="K168" s="7">
        <f>мар.24!K168+апр.24!H168-апр.24!G168</f>
        <v>0</v>
      </c>
    </row>
    <row r="169" spans="1:202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6.71</v>
      </c>
      <c r="G169" s="7">
        <f t="shared" si="5"/>
        <v>0</v>
      </c>
      <c r="H169" s="7"/>
      <c r="I169" s="7"/>
      <c r="J169" s="12"/>
      <c r="K169" s="7">
        <f>мар.24!K169+апр.24!H169-апр.24!G169</f>
        <v>0</v>
      </c>
    </row>
    <row r="170" spans="1:202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6.71</v>
      </c>
      <c r="G170" s="7">
        <f t="shared" si="5"/>
        <v>0</v>
      </c>
      <c r="H170" s="7"/>
      <c r="I170" s="7"/>
      <c r="J170" s="12"/>
      <c r="K170" s="7">
        <f>мар.24!K170+апр.24!H170-апр.24!G170</f>
        <v>0</v>
      </c>
    </row>
    <row r="171" spans="1:202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6.71</v>
      </c>
      <c r="G171" s="7">
        <f t="shared" si="5"/>
        <v>0</v>
      </c>
      <c r="H171" s="7"/>
      <c r="I171" s="7"/>
      <c r="J171" s="12"/>
      <c r="K171" s="7">
        <f>мар.24!K171+апр.24!H171-апр.24!G171</f>
        <v>0</v>
      </c>
    </row>
    <row r="172" spans="1:202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6.71</v>
      </c>
      <c r="G172" s="7">
        <f t="shared" si="5"/>
        <v>0</v>
      </c>
      <c r="H172" s="7"/>
      <c r="I172" s="7"/>
      <c r="J172" s="12"/>
      <c r="K172" s="7">
        <f>мар.24!K172+апр.24!H172-апр.24!G172</f>
        <v>0</v>
      </c>
    </row>
    <row r="173" spans="1:202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6.71</v>
      </c>
      <c r="G173" s="7">
        <f t="shared" si="5"/>
        <v>0</v>
      </c>
      <c r="H173" s="7"/>
      <c r="I173" s="7"/>
      <c r="J173" s="12"/>
      <c r="K173" s="7">
        <f>мар.24!K173+апр.24!H173-апр.24!G173</f>
        <v>0</v>
      </c>
    </row>
    <row r="174" spans="1:202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6.71</v>
      </c>
      <c r="G174" s="7">
        <f t="shared" si="5"/>
        <v>0</v>
      </c>
      <c r="H174" s="7"/>
      <c r="I174" s="7"/>
      <c r="J174" s="12"/>
      <c r="K174" s="7">
        <f>мар.24!K174+апр.24!H174-апр.24!G174</f>
        <v>0</v>
      </c>
    </row>
    <row r="175" spans="1:202" s="76" customFormat="1" x14ac:dyDescent="0.25">
      <c r="A175" s="77"/>
      <c r="B175" s="14" t="s">
        <v>175</v>
      </c>
      <c r="C175" s="7"/>
      <c r="D175" s="7"/>
      <c r="E175" s="7"/>
      <c r="F175" s="7"/>
      <c r="G175" s="7"/>
      <c r="H175" s="7"/>
      <c r="I175" s="7"/>
      <c r="K175" s="7">
        <f>мар.24!K175+апр.24!H175-апр.24!G175</f>
        <v>0</v>
      </c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75"/>
      <c r="DK175" s="75"/>
      <c r="DL175" s="75"/>
      <c r="DM175" s="75"/>
      <c r="DN175" s="75"/>
      <c r="DO175" s="75"/>
      <c r="DP175" s="75"/>
      <c r="DQ175" s="75"/>
      <c r="DR175" s="75"/>
      <c r="DS175" s="75"/>
      <c r="DT175" s="75"/>
      <c r="DU175" s="75"/>
      <c r="DV175" s="75"/>
      <c r="DW175" s="75"/>
      <c r="DX175" s="75"/>
      <c r="DY175" s="75"/>
      <c r="DZ175" s="75"/>
      <c r="EA175" s="75"/>
      <c r="EB175" s="75"/>
      <c r="EC175" s="75"/>
      <c r="ED175" s="75"/>
      <c r="EE175" s="75"/>
      <c r="EF175" s="75"/>
      <c r="EG175" s="75"/>
      <c r="EH175" s="75"/>
      <c r="EI175" s="75"/>
      <c r="EJ175" s="75"/>
      <c r="EK175" s="75"/>
      <c r="EL175" s="75"/>
      <c r="EM175" s="75"/>
      <c r="EN175" s="75"/>
      <c r="EO175" s="75"/>
      <c r="EP175" s="75"/>
      <c r="EQ175" s="75"/>
      <c r="ER175" s="75"/>
      <c r="ES175" s="75"/>
      <c r="ET175" s="75"/>
      <c r="EU175" s="75"/>
      <c r="EV175" s="75"/>
      <c r="EW175" s="75"/>
      <c r="EX175" s="75"/>
      <c r="EY175" s="75"/>
      <c r="EZ175" s="75"/>
      <c r="FA175" s="75"/>
      <c r="FB175" s="75"/>
      <c r="FC175" s="75"/>
      <c r="FD175" s="75"/>
      <c r="FE175" s="75"/>
      <c r="FF175" s="75"/>
      <c r="FG175" s="75"/>
      <c r="FH175" s="75"/>
      <c r="FI175" s="75"/>
      <c r="FJ175" s="75"/>
      <c r="FK175" s="75"/>
      <c r="FL175" s="75"/>
      <c r="FM175" s="75"/>
      <c r="FN175" s="75"/>
      <c r="FO175" s="75"/>
      <c r="FP175" s="75"/>
      <c r="FQ175" s="75"/>
      <c r="FR175" s="75"/>
      <c r="FS175" s="75"/>
      <c r="FT175" s="75"/>
      <c r="FU175" s="75"/>
      <c r="FV175" s="75"/>
      <c r="FW175" s="75"/>
      <c r="FX175" s="75"/>
      <c r="FY175" s="75"/>
      <c r="FZ175" s="75"/>
      <c r="GA175" s="75"/>
      <c r="GB175" s="75"/>
      <c r="GC175" s="75"/>
      <c r="GD175" s="75"/>
      <c r="GE175" s="75"/>
      <c r="GF175" s="75"/>
      <c r="GG175" s="75"/>
      <c r="GH175" s="75"/>
      <c r="GI175" s="75"/>
      <c r="GJ175" s="75"/>
      <c r="GK175" s="75"/>
      <c r="GL175" s="75"/>
      <c r="GM175" s="75"/>
      <c r="GN175" s="75"/>
      <c r="GO175" s="75"/>
      <c r="GP175" s="75"/>
      <c r="GQ175" s="75"/>
      <c r="GR175" s="75"/>
      <c r="GS175" s="75"/>
      <c r="GT175" s="75"/>
    </row>
    <row r="176" spans="1:202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6.71</v>
      </c>
      <c r="G176" s="7">
        <f t="shared" si="5"/>
        <v>0</v>
      </c>
      <c r="H176" s="7"/>
      <c r="I176" s="7"/>
      <c r="J176" s="12"/>
      <c r="K176" s="7">
        <f>мар.24!K176+апр.24!H176-апр.24!G176</f>
        <v>0</v>
      </c>
    </row>
    <row r="177" spans="1:202" x14ac:dyDescent="0.25">
      <c r="A177" s="13"/>
      <c r="B177" s="14" t="s">
        <v>178</v>
      </c>
      <c r="C177" s="7">
        <v>10995</v>
      </c>
      <c r="D177" s="7">
        <v>11402</v>
      </c>
      <c r="E177" s="7">
        <f t="shared" si="4"/>
        <v>407</v>
      </c>
      <c r="F177" s="7">
        <v>6.71</v>
      </c>
      <c r="G177" s="7">
        <f t="shared" si="5"/>
        <v>2730.97</v>
      </c>
      <c r="H177" s="7"/>
      <c r="I177" s="7"/>
      <c r="J177" s="12"/>
      <c r="K177" s="7">
        <f>мар.24!K177+апр.24!H177-апр.24!G177</f>
        <v>1935.6300000000006</v>
      </c>
    </row>
    <row r="178" spans="1:202" s="76" customFormat="1" x14ac:dyDescent="0.25">
      <c r="A178" s="77"/>
      <c r="B178" s="14" t="s">
        <v>179</v>
      </c>
      <c r="C178" s="7"/>
      <c r="D178" s="7"/>
      <c r="E178" s="7"/>
      <c r="F178" s="7"/>
      <c r="G178" s="7"/>
      <c r="H178" s="7"/>
      <c r="I178" s="7"/>
      <c r="K178" s="7">
        <f>мар.24!K178+апр.24!H178-апр.24!G178</f>
        <v>0</v>
      </c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  <c r="CG178" s="75"/>
      <c r="CH178" s="75"/>
      <c r="CI178" s="75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75"/>
      <c r="DJ178" s="75"/>
      <c r="DK178" s="75"/>
      <c r="DL178" s="75"/>
      <c r="DM178" s="75"/>
      <c r="DN178" s="75"/>
      <c r="DO178" s="75"/>
      <c r="DP178" s="75"/>
      <c r="DQ178" s="75"/>
      <c r="DR178" s="75"/>
      <c r="DS178" s="75"/>
      <c r="DT178" s="75"/>
      <c r="DU178" s="75"/>
      <c r="DV178" s="75"/>
      <c r="DW178" s="75"/>
      <c r="DX178" s="75"/>
      <c r="DY178" s="75"/>
      <c r="DZ178" s="75"/>
      <c r="EA178" s="75"/>
      <c r="EB178" s="75"/>
      <c r="EC178" s="75"/>
      <c r="ED178" s="75"/>
      <c r="EE178" s="75"/>
      <c r="EF178" s="75"/>
      <c r="EG178" s="75"/>
      <c r="EH178" s="75"/>
      <c r="EI178" s="75"/>
      <c r="EJ178" s="75"/>
      <c r="EK178" s="75"/>
      <c r="EL178" s="75"/>
      <c r="EM178" s="75"/>
      <c r="EN178" s="75"/>
      <c r="EO178" s="75"/>
      <c r="EP178" s="75"/>
      <c r="EQ178" s="75"/>
      <c r="ER178" s="75"/>
      <c r="ES178" s="75"/>
      <c r="ET178" s="75"/>
      <c r="EU178" s="75"/>
      <c r="EV178" s="75"/>
      <c r="EW178" s="75"/>
      <c r="EX178" s="75"/>
      <c r="EY178" s="75"/>
      <c r="EZ178" s="75"/>
      <c r="FA178" s="75"/>
      <c r="FB178" s="75"/>
      <c r="FC178" s="75"/>
      <c r="FD178" s="75"/>
      <c r="FE178" s="75"/>
      <c r="FF178" s="75"/>
      <c r="FG178" s="75"/>
      <c r="FH178" s="75"/>
      <c r="FI178" s="75"/>
      <c r="FJ178" s="75"/>
      <c r="FK178" s="75"/>
      <c r="FL178" s="75"/>
      <c r="FM178" s="75"/>
      <c r="FN178" s="75"/>
      <c r="FO178" s="75"/>
      <c r="FP178" s="75"/>
      <c r="FQ178" s="75"/>
      <c r="FR178" s="75"/>
      <c r="FS178" s="75"/>
      <c r="FT178" s="75"/>
      <c r="FU178" s="75"/>
      <c r="FV178" s="75"/>
      <c r="FW178" s="75"/>
      <c r="FX178" s="75"/>
      <c r="FY178" s="75"/>
      <c r="FZ178" s="75"/>
      <c r="GA178" s="75"/>
      <c r="GB178" s="75"/>
      <c r="GC178" s="75"/>
      <c r="GD178" s="75"/>
      <c r="GE178" s="75"/>
      <c r="GF178" s="75"/>
      <c r="GG178" s="75"/>
      <c r="GH178" s="75"/>
      <c r="GI178" s="75"/>
      <c r="GJ178" s="75"/>
      <c r="GK178" s="75"/>
      <c r="GL178" s="75"/>
      <c r="GM178" s="75"/>
      <c r="GN178" s="75"/>
      <c r="GO178" s="75"/>
      <c r="GP178" s="75"/>
      <c r="GQ178" s="75"/>
      <c r="GR178" s="75"/>
      <c r="GS178" s="75"/>
      <c r="GT178" s="75"/>
    </row>
    <row r="179" spans="1:202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6.71</v>
      </c>
      <c r="G179" s="7">
        <f t="shared" si="5"/>
        <v>0</v>
      </c>
      <c r="H179" s="7"/>
      <c r="I179" s="7"/>
      <c r="J179" s="12"/>
      <c r="K179" s="7">
        <f>мар.24!K179+апр.24!H179-апр.24!G179</f>
        <v>0</v>
      </c>
    </row>
    <row r="180" spans="1:202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6.71</v>
      </c>
      <c r="G180" s="7">
        <f t="shared" si="5"/>
        <v>0</v>
      </c>
      <c r="H180" s="7"/>
      <c r="I180" s="7"/>
      <c r="J180" s="12"/>
      <c r="K180" s="7">
        <f>мар.24!K180+апр.24!H180-апр.24!G180</f>
        <v>0</v>
      </c>
    </row>
    <row r="181" spans="1:202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6.71</v>
      </c>
      <c r="G181" s="7">
        <f t="shared" si="5"/>
        <v>0</v>
      </c>
      <c r="H181" s="7"/>
      <c r="I181" s="7"/>
      <c r="J181" s="12"/>
      <c r="K181" s="7">
        <f>мар.24!K181+апр.24!H181-апр.24!G181</f>
        <v>0</v>
      </c>
    </row>
    <row r="182" spans="1:202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6.71</v>
      </c>
      <c r="G182" s="7">
        <f t="shared" si="5"/>
        <v>0</v>
      </c>
      <c r="H182" s="7"/>
      <c r="I182" s="7"/>
      <c r="J182" s="12"/>
      <c r="K182" s="7">
        <f>мар.24!K182+апр.24!H182-апр.24!G182</f>
        <v>0</v>
      </c>
    </row>
    <row r="183" spans="1:202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6.71</v>
      </c>
      <c r="G183" s="7">
        <f t="shared" si="5"/>
        <v>0</v>
      </c>
      <c r="H183" s="7"/>
      <c r="I183" s="7"/>
      <c r="J183" s="12"/>
      <c r="K183" s="7">
        <f>мар.24!K183+апр.24!H183-апр.24!G183</f>
        <v>0</v>
      </c>
    </row>
    <row r="184" spans="1:202" x14ac:dyDescent="0.25">
      <c r="A184" s="13"/>
      <c r="B184" s="14">
        <v>174</v>
      </c>
      <c r="C184" s="7">
        <v>2780</v>
      </c>
      <c r="D184" s="7">
        <v>2787</v>
      </c>
      <c r="E184" s="7">
        <f t="shared" si="4"/>
        <v>7</v>
      </c>
      <c r="F184" s="7">
        <v>6.71</v>
      </c>
      <c r="G184" s="7">
        <f t="shared" si="5"/>
        <v>46.97</v>
      </c>
      <c r="H184" s="7">
        <v>2800</v>
      </c>
      <c r="I184" s="7">
        <v>487918</v>
      </c>
      <c r="J184" s="9">
        <v>45408</v>
      </c>
      <c r="K184" s="7">
        <f>мар.24!K184+апр.24!H184-апр.24!G184</f>
        <v>4532.8999999999996</v>
      </c>
    </row>
    <row r="185" spans="1:202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6.71</v>
      </c>
      <c r="G185" s="7">
        <f t="shared" si="5"/>
        <v>0</v>
      </c>
      <c r="H185" s="7"/>
      <c r="I185" s="7"/>
      <c r="J185" s="12"/>
      <c r="K185" s="7">
        <f>мар.24!K185+апр.24!H185-апр.24!G185</f>
        <v>0</v>
      </c>
    </row>
    <row r="186" spans="1:202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6.71</v>
      </c>
      <c r="G186" s="7">
        <f t="shared" si="5"/>
        <v>0</v>
      </c>
      <c r="H186" s="7"/>
      <c r="I186" s="7"/>
      <c r="J186" s="12"/>
      <c r="K186" s="7">
        <f>мар.24!K186+апр.24!H186-апр.24!G186</f>
        <v>0</v>
      </c>
    </row>
    <row r="187" spans="1:202" x14ac:dyDescent="0.25">
      <c r="A187" s="13"/>
      <c r="B187" s="14">
        <v>177</v>
      </c>
      <c r="C187" s="7">
        <v>7</v>
      </c>
      <c r="D187" s="7">
        <v>7</v>
      </c>
      <c r="E187" s="7">
        <f t="shared" si="4"/>
        <v>0</v>
      </c>
      <c r="F187" s="7">
        <v>6.71</v>
      </c>
      <c r="G187" s="7">
        <f t="shared" si="5"/>
        <v>0</v>
      </c>
      <c r="H187" s="7"/>
      <c r="I187" s="7"/>
      <c r="J187" s="12"/>
      <c r="K187" s="7">
        <f>мар.24!K187+апр.24!H187-апр.24!G187</f>
        <v>0</v>
      </c>
    </row>
    <row r="188" spans="1:202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6.71</v>
      </c>
      <c r="G188" s="7">
        <f t="shared" si="5"/>
        <v>0</v>
      </c>
      <c r="H188" s="7"/>
      <c r="I188" s="7"/>
      <c r="J188" s="12"/>
      <c r="K188" s="7">
        <f>мар.24!K188+апр.24!H188-апр.24!G188</f>
        <v>0</v>
      </c>
    </row>
    <row r="189" spans="1:202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6.71</v>
      </c>
      <c r="G189" s="7">
        <f t="shared" si="5"/>
        <v>0</v>
      </c>
      <c r="H189" s="7"/>
      <c r="I189" s="7"/>
      <c r="J189" s="12"/>
      <c r="K189" s="7">
        <f>мар.24!K189+апр.24!H189-апр.24!G189</f>
        <v>0</v>
      </c>
    </row>
    <row r="190" spans="1:202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6.71</v>
      </c>
      <c r="G190" s="7">
        <f t="shared" si="5"/>
        <v>0</v>
      </c>
      <c r="H190" s="7"/>
      <c r="I190" s="7"/>
      <c r="J190" s="12"/>
      <c r="K190" s="7">
        <f>мар.24!K190+апр.24!H190-апр.24!G190</f>
        <v>0</v>
      </c>
    </row>
    <row r="191" spans="1:202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6.71</v>
      </c>
      <c r="G191" s="7">
        <f t="shared" si="5"/>
        <v>0</v>
      </c>
      <c r="H191" s="7"/>
      <c r="I191" s="7"/>
      <c r="J191" s="12"/>
      <c r="K191" s="7">
        <f>мар.24!K191+апр.24!H191-апр.24!G191</f>
        <v>0</v>
      </c>
    </row>
    <row r="192" spans="1:202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6.71</v>
      </c>
      <c r="G192" s="7">
        <f t="shared" si="5"/>
        <v>0</v>
      </c>
      <c r="H192" s="7"/>
      <c r="I192" s="7"/>
      <c r="J192" s="12"/>
      <c r="K192" s="7">
        <f>мар.24!K192+апр.24!H192-апр.24!G192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6.71</v>
      </c>
      <c r="G193" s="7">
        <f t="shared" si="5"/>
        <v>0</v>
      </c>
      <c r="H193" s="7"/>
      <c r="I193" s="7"/>
      <c r="J193" s="12"/>
      <c r="K193" s="7">
        <f>мар.24!K193+апр.24!H193-апр.24!G193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6.71</v>
      </c>
      <c r="G194" s="7">
        <f t="shared" si="5"/>
        <v>0</v>
      </c>
      <c r="H194" s="7"/>
      <c r="I194" s="7"/>
      <c r="J194" s="12"/>
      <c r="K194" s="7">
        <f>мар.24!K194+апр.24!H194-апр.24!G194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6.71</v>
      </c>
      <c r="G195" s="7">
        <f t="shared" si="5"/>
        <v>0</v>
      </c>
      <c r="H195" s="7"/>
      <c r="I195" s="7"/>
      <c r="J195" s="12"/>
      <c r="K195" s="7">
        <f>мар.24!K195+апр.24!H195-апр.24!G195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6.71</v>
      </c>
      <c r="G196" s="7">
        <f t="shared" si="5"/>
        <v>0</v>
      </c>
      <c r="H196" s="7"/>
      <c r="I196" s="7"/>
      <c r="J196" s="12"/>
      <c r="K196" s="7">
        <f>мар.24!K196+апр.24!H196-апр.24!G196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6.71</v>
      </c>
      <c r="G197" s="7">
        <f t="shared" si="5"/>
        <v>0</v>
      </c>
      <c r="H197" s="7"/>
      <c r="I197" s="7"/>
      <c r="J197" s="12"/>
      <c r="K197" s="7">
        <f>мар.24!K197+апр.24!H197-апр.24!G197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6.71</v>
      </c>
      <c r="G198" s="7">
        <f t="shared" si="5"/>
        <v>0</v>
      </c>
      <c r="H198" s="7"/>
      <c r="I198" s="7"/>
      <c r="J198" s="12"/>
      <c r="K198" s="7">
        <f>мар.24!K198+апр.24!H198-апр.24!G198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6.71</v>
      </c>
      <c r="G199" s="7">
        <f t="shared" si="5"/>
        <v>0</v>
      </c>
      <c r="H199" s="7"/>
      <c r="I199" s="7"/>
      <c r="J199" s="12"/>
      <c r="K199" s="7">
        <f>мар.24!K199+апр.24!H199-апр.24!G199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6.71</v>
      </c>
      <c r="G200" s="7">
        <f t="shared" si="5"/>
        <v>0</v>
      </c>
      <c r="H200" s="7"/>
      <c r="I200" s="7"/>
      <c r="J200" s="12"/>
      <c r="K200" s="7">
        <f>мар.24!K200+апр.24!H200-апр.24!G200</f>
        <v>0</v>
      </c>
    </row>
    <row r="201" spans="1:11" x14ac:dyDescent="0.25">
      <c r="A201" s="13"/>
      <c r="B201" s="14">
        <v>191</v>
      </c>
      <c r="C201" s="7"/>
      <c r="D201" s="7"/>
      <c r="E201" s="7">
        <f t="shared" si="4"/>
        <v>0</v>
      </c>
      <c r="F201" s="7">
        <v>6.71</v>
      </c>
      <c r="G201" s="7">
        <f t="shared" si="5"/>
        <v>0</v>
      </c>
      <c r="H201" s="7"/>
      <c r="I201" s="7"/>
      <c r="J201" s="12"/>
      <c r="K201" s="7">
        <f>мар.24!K201+апр.24!H201-апр.24!G201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4"/>
        <v>0</v>
      </c>
      <c r="F202" s="7">
        <v>6.71</v>
      </c>
      <c r="G202" s="7">
        <f t="shared" si="5"/>
        <v>0</v>
      </c>
      <c r="H202" s="7"/>
      <c r="I202" s="7"/>
      <c r="J202" s="12"/>
      <c r="K202" s="7">
        <f>мар.24!K202+апр.24!H202-апр.24!G202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ref="E203:E266" si="6">SUM(D203-C203)</f>
        <v>0</v>
      </c>
      <c r="F203" s="7">
        <v>6.71</v>
      </c>
      <c r="G203" s="7">
        <f t="shared" ref="G203:G266" si="7">SUM(E203*F203)</f>
        <v>0</v>
      </c>
      <c r="H203" s="7"/>
      <c r="I203" s="7"/>
      <c r="J203" s="12"/>
      <c r="K203" s="7">
        <f>мар.24!K203+апр.24!H203-апр.24!G203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6.71</v>
      </c>
      <c r="G204" s="7">
        <f t="shared" si="7"/>
        <v>0</v>
      </c>
      <c r="H204" s="7"/>
      <c r="I204" s="7"/>
      <c r="J204" s="12"/>
      <c r="K204" s="7">
        <f>мар.24!K204+апр.24!H204-апр.24!G204</f>
        <v>0</v>
      </c>
    </row>
    <row r="205" spans="1:1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6.71</v>
      </c>
      <c r="G205" s="7">
        <f t="shared" si="7"/>
        <v>0</v>
      </c>
      <c r="H205" s="7"/>
      <c r="I205" s="7"/>
      <c r="J205" s="12"/>
      <c r="K205" s="7">
        <f>мар.24!K205+апр.24!H205-апр.24!G205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6.71</v>
      </c>
      <c r="G206" s="7">
        <f t="shared" si="7"/>
        <v>0</v>
      </c>
      <c r="H206" s="7"/>
      <c r="I206" s="7"/>
      <c r="J206" s="12"/>
      <c r="K206" s="7">
        <f>мар.24!K206+апр.24!H206-апр.24!G206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6.71</v>
      </c>
      <c r="G207" s="7">
        <f t="shared" si="7"/>
        <v>0</v>
      </c>
      <c r="H207" s="7"/>
      <c r="I207" s="7"/>
      <c r="J207" s="12"/>
      <c r="K207" s="7">
        <f>мар.24!K207+апр.24!H207-апр.24!G207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6.71</v>
      </c>
      <c r="G208" s="7">
        <f t="shared" si="7"/>
        <v>0</v>
      </c>
      <c r="H208" s="7"/>
      <c r="I208" s="7"/>
      <c r="J208" s="12"/>
      <c r="K208" s="7">
        <f>мар.24!K208+апр.24!H208-апр.24!G208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6.71</v>
      </c>
      <c r="G209" s="7">
        <f t="shared" si="7"/>
        <v>0</v>
      </c>
      <c r="H209" s="7"/>
      <c r="I209" s="7"/>
      <c r="J209" s="12"/>
      <c r="K209" s="7">
        <f>мар.24!K209+апр.24!H209-апр.24!G209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6.71</v>
      </c>
      <c r="G210" s="7">
        <f t="shared" si="7"/>
        <v>0</v>
      </c>
      <c r="H210" s="7"/>
      <c r="I210" s="7"/>
      <c r="J210" s="12"/>
      <c r="K210" s="7">
        <f>мар.24!K210+апр.24!H210-апр.24!G210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6.71</v>
      </c>
      <c r="G211" s="7">
        <f t="shared" si="7"/>
        <v>0</v>
      </c>
      <c r="H211" s="7"/>
      <c r="I211" s="7"/>
      <c r="J211" s="12"/>
      <c r="K211" s="7">
        <f>мар.24!K211+апр.24!H211-апр.24!G211</f>
        <v>0</v>
      </c>
    </row>
    <row r="212" spans="1:1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6.71</v>
      </c>
      <c r="G212" s="7">
        <f t="shared" si="7"/>
        <v>0</v>
      </c>
      <c r="H212" s="7"/>
      <c r="I212" s="7"/>
      <c r="J212" s="12"/>
      <c r="K212" s="7">
        <f>мар.24!K212+апр.24!H212-апр.24!G212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6.71</v>
      </c>
      <c r="G213" s="7">
        <f t="shared" si="7"/>
        <v>0</v>
      </c>
      <c r="H213" s="7"/>
      <c r="I213" s="7"/>
      <c r="J213" s="12"/>
      <c r="K213" s="7">
        <f>мар.24!K213+апр.24!H213-апр.24!G213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6.71</v>
      </c>
      <c r="G214" s="7">
        <f t="shared" si="7"/>
        <v>0</v>
      </c>
      <c r="H214" s="7"/>
      <c r="I214" s="7"/>
      <c r="J214" s="12"/>
      <c r="K214" s="7">
        <f>мар.24!K214+апр.24!H214-апр.24!G214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6.71</v>
      </c>
      <c r="G215" s="7">
        <f t="shared" si="7"/>
        <v>0</v>
      </c>
      <c r="H215" s="7"/>
      <c r="I215" s="7"/>
      <c r="J215" s="12"/>
      <c r="K215" s="7">
        <f>мар.24!K215+апр.24!H215-апр.24!G215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6.71</v>
      </c>
      <c r="G216" s="7">
        <f t="shared" si="7"/>
        <v>0</v>
      </c>
      <c r="H216" s="7"/>
      <c r="I216" s="7"/>
      <c r="J216" s="12"/>
      <c r="K216" s="7">
        <f>мар.24!K216+апр.24!H216-апр.24!G216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6.71</v>
      </c>
      <c r="G217" s="7">
        <f t="shared" si="7"/>
        <v>0</v>
      </c>
      <c r="H217" s="7"/>
      <c r="I217" s="7"/>
      <c r="J217" s="12"/>
      <c r="K217" s="7">
        <f>мар.24!K217+апр.24!H217-апр.24!G217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6.71</v>
      </c>
      <c r="G218" s="7">
        <f t="shared" si="7"/>
        <v>0</v>
      </c>
      <c r="H218" s="7"/>
      <c r="I218" s="7"/>
      <c r="J218" s="12"/>
      <c r="K218" s="7">
        <f>мар.24!K218+апр.24!H218-апр.24!G218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6.71</v>
      </c>
      <c r="G219" s="7">
        <f t="shared" si="7"/>
        <v>0</v>
      </c>
      <c r="H219" s="7"/>
      <c r="I219" s="7"/>
      <c r="J219" s="12"/>
      <c r="K219" s="7">
        <f>мар.24!K219+апр.24!H219-апр.24!G219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6.71</v>
      </c>
      <c r="G220" s="7">
        <f t="shared" si="7"/>
        <v>0</v>
      </c>
      <c r="H220" s="7"/>
      <c r="I220" s="7"/>
      <c r="J220" s="12"/>
      <c r="K220" s="7">
        <f>мар.24!K220+апр.24!H220-апр.24!G220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6.71</v>
      </c>
      <c r="G221" s="7">
        <f t="shared" si="7"/>
        <v>0</v>
      </c>
      <c r="H221" s="7"/>
      <c r="I221" s="7"/>
      <c r="J221" s="12"/>
      <c r="K221" s="7">
        <f>мар.24!K221+апр.24!H221-апр.24!G221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6.71</v>
      </c>
      <c r="G222" s="7">
        <f t="shared" si="7"/>
        <v>0</v>
      </c>
      <c r="H222" s="7"/>
      <c r="I222" s="7"/>
      <c r="J222" s="12"/>
      <c r="K222" s="7">
        <f>мар.24!K222+апр.24!H222-апр.24!G222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6.71</v>
      </c>
      <c r="G223" s="7">
        <f t="shared" si="7"/>
        <v>0</v>
      </c>
      <c r="H223" s="7"/>
      <c r="I223" s="7"/>
      <c r="J223" s="12"/>
      <c r="K223" s="7">
        <f>мар.24!K223+апр.24!H223-апр.24!G223</f>
        <v>0</v>
      </c>
    </row>
    <row r="224" spans="1:1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6.71</v>
      </c>
      <c r="G224" s="7">
        <f t="shared" si="7"/>
        <v>0</v>
      </c>
      <c r="H224" s="7"/>
      <c r="I224" s="7"/>
      <c r="J224" s="12"/>
      <c r="K224" s="7">
        <f>мар.24!K224+апр.24!H224-апр.24!G224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6.71</v>
      </c>
      <c r="G225" s="7">
        <f t="shared" si="7"/>
        <v>0</v>
      </c>
      <c r="H225" s="7"/>
      <c r="I225" s="7"/>
      <c r="J225" s="12"/>
      <c r="K225" s="7">
        <f>мар.24!K225+апр.24!H225-апр.24!G225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6.71</v>
      </c>
      <c r="G226" s="7">
        <f t="shared" si="7"/>
        <v>0</v>
      </c>
      <c r="H226" s="7"/>
      <c r="I226" s="7"/>
      <c r="J226" s="12"/>
      <c r="K226" s="7">
        <f>мар.24!K226+апр.24!H226-апр.24!G226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6.71</v>
      </c>
      <c r="G227" s="7">
        <f t="shared" si="7"/>
        <v>0</v>
      </c>
      <c r="H227" s="7"/>
      <c r="I227" s="7"/>
      <c r="J227" s="12"/>
      <c r="K227" s="7">
        <f>мар.24!K227+апр.24!H227-апр.24!G227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6.71</v>
      </c>
      <c r="G228" s="7">
        <f t="shared" si="7"/>
        <v>0</v>
      </c>
      <c r="H228" s="7"/>
      <c r="I228" s="7"/>
      <c r="J228" s="12"/>
      <c r="K228" s="7">
        <f>мар.24!K228+апр.24!H228-апр.24!G228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6.71</v>
      </c>
      <c r="G229" s="7">
        <f t="shared" si="7"/>
        <v>0</v>
      </c>
      <c r="H229" s="7"/>
      <c r="I229" s="7"/>
      <c r="J229" s="12"/>
      <c r="K229" s="7">
        <f>мар.24!K229+апр.24!H229-апр.24!G229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6.71</v>
      </c>
      <c r="G230" s="7">
        <f t="shared" si="7"/>
        <v>0</v>
      </c>
      <c r="H230" s="7"/>
      <c r="I230" s="7"/>
      <c r="J230" s="12"/>
      <c r="K230" s="7">
        <f>мар.24!K230+апр.24!H230-апр.24!G230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6.71</v>
      </c>
      <c r="G231" s="7">
        <f t="shared" si="7"/>
        <v>0</v>
      </c>
      <c r="H231" s="7"/>
      <c r="I231" s="7"/>
      <c r="J231" s="12"/>
      <c r="K231" s="7">
        <f>мар.24!K231+апр.24!H231-апр.24!G231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6.71</v>
      </c>
      <c r="G232" s="7">
        <f t="shared" si="7"/>
        <v>0</v>
      </c>
      <c r="H232" s="7"/>
      <c r="I232" s="7"/>
      <c r="J232" s="12"/>
      <c r="K232" s="7">
        <f>мар.24!K232+апр.24!H232-апр.24!G232</f>
        <v>0</v>
      </c>
    </row>
    <row r="233" spans="1:1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6.71</v>
      </c>
      <c r="G233" s="7">
        <f t="shared" si="7"/>
        <v>0</v>
      </c>
      <c r="H233" s="7"/>
      <c r="I233" s="7"/>
      <c r="J233" s="12"/>
      <c r="K233" s="7">
        <f>мар.24!K233+апр.24!H233-апр.24!G233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6.71</v>
      </c>
      <c r="G234" s="7">
        <f t="shared" si="7"/>
        <v>0</v>
      </c>
      <c r="H234" s="7"/>
      <c r="I234" s="7"/>
      <c r="J234" s="12"/>
      <c r="K234" s="7">
        <f>мар.24!K234+апр.24!H234-апр.24!G234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6.71</v>
      </c>
      <c r="G235" s="7">
        <f t="shared" si="7"/>
        <v>0</v>
      </c>
      <c r="H235" s="7"/>
      <c r="I235" s="7"/>
      <c r="J235" s="12"/>
      <c r="K235" s="7">
        <f>мар.24!K235+апр.24!H235-апр.24!G235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6.71</v>
      </c>
      <c r="G236" s="7">
        <f t="shared" si="7"/>
        <v>0</v>
      </c>
      <c r="H236" s="7"/>
      <c r="I236" s="7"/>
      <c r="J236" s="12"/>
      <c r="K236" s="7">
        <f>мар.24!K236+апр.24!H236-апр.24!G236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6.71</v>
      </c>
      <c r="G237" s="7">
        <f t="shared" si="7"/>
        <v>0</v>
      </c>
      <c r="H237" s="7"/>
      <c r="I237" s="7"/>
      <c r="J237" s="12"/>
      <c r="K237" s="7">
        <f>мар.24!K237+апр.24!H237-апр.24!G237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6.71</v>
      </c>
      <c r="G238" s="7">
        <f t="shared" si="7"/>
        <v>0</v>
      </c>
      <c r="H238" s="7"/>
      <c r="I238" s="7"/>
      <c r="J238" s="12"/>
      <c r="K238" s="7">
        <f>мар.24!K238+апр.24!H238-апр.24!G238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6.71</v>
      </c>
      <c r="G239" s="7">
        <f t="shared" si="7"/>
        <v>0</v>
      </c>
      <c r="H239" s="7"/>
      <c r="I239" s="7"/>
      <c r="J239" s="12"/>
      <c r="K239" s="7">
        <f>мар.24!K239+апр.24!H239-апр.24!G239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6.71</v>
      </c>
      <c r="G240" s="7">
        <f t="shared" si="7"/>
        <v>0</v>
      </c>
      <c r="H240" s="7"/>
      <c r="I240" s="7"/>
      <c r="J240" s="12"/>
      <c r="K240" s="7">
        <f>мар.24!K240+апр.24!H240-апр.24!G240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6.71</v>
      </c>
      <c r="G241" s="7">
        <f t="shared" si="7"/>
        <v>0</v>
      </c>
      <c r="H241" s="7"/>
      <c r="I241" s="7"/>
      <c r="J241" s="12"/>
      <c r="K241" s="7">
        <f>мар.24!K241+апр.24!H241-апр.24!G241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6.71</v>
      </c>
      <c r="G242" s="7">
        <f t="shared" si="7"/>
        <v>0</v>
      </c>
      <c r="H242" s="7"/>
      <c r="I242" s="7"/>
      <c r="J242" s="12"/>
      <c r="K242" s="7">
        <f>мар.24!K242+апр.24!H242-апр.24!G242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6.71</v>
      </c>
      <c r="G243" s="7">
        <f t="shared" si="7"/>
        <v>0</v>
      </c>
      <c r="H243" s="7"/>
      <c r="I243" s="7"/>
      <c r="J243" s="12"/>
      <c r="K243" s="7">
        <f>мар.24!K243+апр.24!H243-апр.24!G243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6.71</v>
      </c>
      <c r="G244" s="7">
        <f t="shared" si="7"/>
        <v>0</v>
      </c>
      <c r="H244" s="7"/>
      <c r="I244" s="7"/>
      <c r="J244" s="12"/>
      <c r="K244" s="7">
        <f>мар.24!K244+апр.24!H244-апр.24!G244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6.71</v>
      </c>
      <c r="G245" s="7">
        <f t="shared" si="7"/>
        <v>0</v>
      </c>
      <c r="H245" s="7"/>
      <c r="I245" s="7"/>
      <c r="J245" s="12"/>
      <c r="K245" s="7">
        <f>мар.24!K245+апр.24!H245-апр.24!G245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6.71</v>
      </c>
      <c r="G246" s="7">
        <f t="shared" si="7"/>
        <v>0</v>
      </c>
      <c r="H246" s="7"/>
      <c r="I246" s="7"/>
      <c r="J246" s="12"/>
      <c r="K246" s="7">
        <f>мар.24!K246+апр.24!H246-апр.24!G246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6.71</v>
      </c>
      <c r="G247" s="7">
        <f t="shared" si="7"/>
        <v>0</v>
      </c>
      <c r="H247" s="7"/>
      <c r="I247" s="7"/>
      <c r="J247" s="12"/>
      <c r="K247" s="7">
        <f>мар.24!K247+апр.24!H247-апр.24!G247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6.71</v>
      </c>
      <c r="G248" s="7">
        <f t="shared" si="7"/>
        <v>0</v>
      </c>
      <c r="H248" s="7"/>
      <c r="I248" s="7"/>
      <c r="J248" s="12"/>
      <c r="K248" s="7">
        <f>мар.24!K248+апр.24!H248-апр.24!G248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6.71</v>
      </c>
      <c r="G249" s="7">
        <f t="shared" si="7"/>
        <v>0</v>
      </c>
      <c r="H249" s="7"/>
      <c r="I249" s="7"/>
      <c r="J249" s="12"/>
      <c r="K249" s="7">
        <f>мар.24!K249+апр.24!H249-апр.24!G249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6.71</v>
      </c>
      <c r="G250" s="7">
        <f t="shared" si="7"/>
        <v>0</v>
      </c>
      <c r="H250" s="7"/>
      <c r="I250" s="7"/>
      <c r="J250" s="12"/>
      <c r="K250" s="7">
        <f>мар.24!K250+апр.24!H250-апр.24!G250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6.71</v>
      </c>
      <c r="G251" s="7">
        <f t="shared" si="7"/>
        <v>0</v>
      </c>
      <c r="H251" s="7"/>
      <c r="I251" s="7"/>
      <c r="J251" s="12"/>
      <c r="K251" s="7">
        <f>мар.24!K251+апр.24!H251-апр.24!G251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6.71</v>
      </c>
      <c r="G252" s="7">
        <f t="shared" si="7"/>
        <v>0</v>
      </c>
      <c r="H252" s="7"/>
      <c r="I252" s="7"/>
      <c r="J252" s="12"/>
      <c r="K252" s="7">
        <f>мар.24!K252+апр.24!H252-апр.24!G252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6.71</v>
      </c>
      <c r="G253" s="7">
        <f t="shared" si="7"/>
        <v>0</v>
      </c>
      <c r="H253" s="7"/>
      <c r="I253" s="7"/>
      <c r="J253" s="12"/>
      <c r="K253" s="7">
        <f>мар.24!K253+апр.24!H253-апр.24!G253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6.71</v>
      </c>
      <c r="G254" s="7">
        <f t="shared" si="7"/>
        <v>0</v>
      </c>
      <c r="H254" s="7"/>
      <c r="I254" s="7"/>
      <c r="J254" s="12"/>
      <c r="K254" s="7">
        <f>мар.24!K254+апр.24!H254-апр.24!G254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6.71</v>
      </c>
      <c r="G255" s="7">
        <f t="shared" si="7"/>
        <v>0</v>
      </c>
      <c r="H255" s="7"/>
      <c r="I255" s="7"/>
      <c r="J255" s="12"/>
      <c r="K255" s="7">
        <f>мар.24!K255+апр.24!H255-апр.24!G255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6.71</v>
      </c>
      <c r="G256" s="7">
        <f t="shared" si="7"/>
        <v>0</v>
      </c>
      <c r="H256" s="7"/>
      <c r="I256" s="7"/>
      <c r="J256" s="12"/>
      <c r="K256" s="7">
        <f>мар.24!K256+апр.24!H256-апр.24!G256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6.71</v>
      </c>
      <c r="G257" s="7">
        <f t="shared" si="7"/>
        <v>0</v>
      </c>
      <c r="H257" s="7"/>
      <c r="I257" s="7"/>
      <c r="J257" s="12"/>
      <c r="K257" s="7">
        <f>мар.24!K257+апр.24!H257-апр.24!G257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6.71</v>
      </c>
      <c r="G258" s="7">
        <f t="shared" si="7"/>
        <v>0</v>
      </c>
      <c r="H258" s="7"/>
      <c r="I258" s="7"/>
      <c r="J258" s="12"/>
      <c r="K258" s="7">
        <f>мар.24!K258+апр.24!H258-апр.24!G258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6.71</v>
      </c>
      <c r="G259" s="7">
        <f t="shared" si="7"/>
        <v>0</v>
      </c>
      <c r="H259" s="7"/>
      <c r="I259" s="7"/>
      <c r="J259" s="12"/>
      <c r="K259" s="7">
        <f>мар.24!K259+апр.24!H259-апр.24!G259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6.71</v>
      </c>
      <c r="G260" s="7">
        <f t="shared" si="7"/>
        <v>0</v>
      </c>
      <c r="H260" s="7"/>
      <c r="I260" s="7"/>
      <c r="J260" s="12"/>
      <c r="K260" s="7">
        <f>мар.24!K260+апр.24!H260-апр.24!G260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6.71</v>
      </c>
      <c r="G261" s="7">
        <f t="shared" si="7"/>
        <v>0</v>
      </c>
      <c r="H261" s="7"/>
      <c r="I261" s="7"/>
      <c r="J261" s="12"/>
      <c r="K261" s="7">
        <f>мар.24!K261+апр.24!H261-апр.24!G261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6.71</v>
      </c>
      <c r="G262" s="7">
        <f t="shared" si="7"/>
        <v>0</v>
      </c>
      <c r="H262" s="7"/>
      <c r="I262" s="7"/>
      <c r="J262" s="12"/>
      <c r="K262" s="7">
        <f>мар.24!K262+апр.24!H262-апр.24!G262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6.71</v>
      </c>
      <c r="G263" s="7">
        <f t="shared" si="7"/>
        <v>0</v>
      </c>
      <c r="H263" s="7"/>
      <c r="I263" s="7"/>
      <c r="J263" s="12"/>
      <c r="K263" s="7">
        <f>мар.24!K263+апр.24!H263-апр.24!G263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6.71</v>
      </c>
      <c r="G264" s="7">
        <f t="shared" si="7"/>
        <v>0</v>
      </c>
      <c r="H264" s="7"/>
      <c r="I264" s="7"/>
      <c r="J264" s="12"/>
      <c r="K264" s="7">
        <f>мар.24!K264+апр.24!H264-апр.24!G264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si="6"/>
        <v>0</v>
      </c>
      <c r="F265" s="7">
        <v>6.71</v>
      </c>
      <c r="G265" s="7">
        <f t="shared" si="7"/>
        <v>0</v>
      </c>
      <c r="H265" s="7"/>
      <c r="I265" s="7"/>
      <c r="J265" s="12"/>
      <c r="K265" s="7">
        <f>мар.24!K265+апр.24!H265-апр.24!G265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6"/>
        <v>0</v>
      </c>
      <c r="F266" s="7">
        <v>6.71</v>
      </c>
      <c r="G266" s="7">
        <f t="shared" si="7"/>
        <v>0</v>
      </c>
      <c r="H266" s="7"/>
      <c r="I266" s="7"/>
      <c r="J266" s="12"/>
      <c r="K266" s="7">
        <f>мар.24!K266+апр.24!H266-апр.24!G266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ref="E267:E307" si="8">SUM(D267-C267)</f>
        <v>0</v>
      </c>
      <c r="F267" s="7">
        <v>6.71</v>
      </c>
      <c r="G267" s="7">
        <f t="shared" ref="G267:G307" si="9">SUM(E267*F267)</f>
        <v>0</v>
      </c>
      <c r="H267" s="7"/>
      <c r="I267" s="7"/>
      <c r="J267" s="12"/>
      <c r="K267" s="7">
        <f>мар.24!K267+апр.24!H267-апр.24!G267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6.71</v>
      </c>
      <c r="G268" s="7">
        <f t="shared" si="9"/>
        <v>0</v>
      </c>
      <c r="H268" s="7"/>
      <c r="I268" s="7"/>
      <c r="J268" s="12"/>
      <c r="K268" s="7">
        <f>мар.24!K268+апр.24!H268-апр.24!G268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6.71</v>
      </c>
      <c r="G269" s="7">
        <f t="shared" si="9"/>
        <v>0</v>
      </c>
      <c r="H269" s="7"/>
      <c r="I269" s="7"/>
      <c r="J269" s="12"/>
      <c r="K269" s="7">
        <f>мар.24!K269+апр.24!H269-апр.24!G269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6.71</v>
      </c>
      <c r="G270" s="7">
        <f t="shared" si="9"/>
        <v>0</v>
      </c>
      <c r="H270" s="7"/>
      <c r="I270" s="7"/>
      <c r="J270" s="12"/>
      <c r="K270" s="7">
        <f>мар.24!K270+апр.24!H270-апр.24!G270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6.71</v>
      </c>
      <c r="G271" s="7">
        <f t="shared" si="9"/>
        <v>0</v>
      </c>
      <c r="H271" s="7"/>
      <c r="I271" s="7"/>
      <c r="J271" s="12"/>
      <c r="K271" s="7">
        <f>мар.24!K271+апр.24!H271-апр.24!G271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6.71</v>
      </c>
      <c r="G272" s="7">
        <f t="shared" si="9"/>
        <v>0</v>
      </c>
      <c r="H272" s="7"/>
      <c r="I272" s="7"/>
      <c r="J272" s="12"/>
      <c r="K272" s="7">
        <f>мар.24!K272+апр.24!H272-апр.24!G272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6.71</v>
      </c>
      <c r="G273" s="7">
        <f t="shared" si="9"/>
        <v>0</v>
      </c>
      <c r="H273" s="7"/>
      <c r="I273" s="7"/>
      <c r="J273" s="12"/>
      <c r="K273" s="7">
        <f>мар.24!K273+апр.24!H273-апр.24!G273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6.71</v>
      </c>
      <c r="G274" s="7">
        <f t="shared" si="9"/>
        <v>0</v>
      </c>
      <c r="H274" s="7"/>
      <c r="I274" s="7"/>
      <c r="J274" s="12"/>
      <c r="K274" s="7">
        <f>мар.24!K274+апр.24!H274-апр.24!G274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6.71</v>
      </c>
      <c r="G275" s="7">
        <f t="shared" si="9"/>
        <v>0</v>
      </c>
      <c r="H275" s="7"/>
      <c r="I275" s="7"/>
      <c r="J275" s="12"/>
      <c r="K275" s="7">
        <f>мар.24!K275+апр.24!H275-апр.24!G275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6.71</v>
      </c>
      <c r="G276" s="7">
        <f t="shared" si="9"/>
        <v>0</v>
      </c>
      <c r="H276" s="7"/>
      <c r="I276" s="7"/>
      <c r="J276" s="12"/>
      <c r="K276" s="7">
        <f>мар.24!K276+апр.24!H276-апр.24!G276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6.71</v>
      </c>
      <c r="G277" s="7">
        <f t="shared" si="9"/>
        <v>0</v>
      </c>
      <c r="H277" s="7"/>
      <c r="I277" s="7"/>
      <c r="J277" s="12"/>
      <c r="K277" s="7">
        <f>мар.24!K277+апр.24!H277-апр.24!G277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6.71</v>
      </c>
      <c r="G278" s="7">
        <f t="shared" si="9"/>
        <v>0</v>
      </c>
      <c r="H278" s="7"/>
      <c r="I278" s="7"/>
      <c r="J278" s="12"/>
      <c r="K278" s="7">
        <f>мар.24!K278+апр.24!H278-апр.24!G278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6.71</v>
      </c>
      <c r="G279" s="7">
        <f t="shared" si="9"/>
        <v>0</v>
      </c>
      <c r="H279" s="7"/>
      <c r="I279" s="7"/>
      <c r="J279" s="12"/>
      <c r="K279" s="7">
        <f>мар.24!K279+апр.24!H279-апр.24!G279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6.71</v>
      </c>
      <c r="G280" s="7">
        <f t="shared" si="9"/>
        <v>0</v>
      </c>
      <c r="H280" s="7"/>
      <c r="I280" s="7"/>
      <c r="J280" s="12"/>
      <c r="K280" s="7">
        <f>мар.24!K280+апр.24!H280-апр.24!G280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6.71</v>
      </c>
      <c r="G281" s="7">
        <f t="shared" si="9"/>
        <v>0</v>
      </c>
      <c r="H281" s="7"/>
      <c r="I281" s="7"/>
      <c r="J281" s="12"/>
      <c r="K281" s="7">
        <f>мар.24!K281+апр.24!H281-апр.24!G281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6.71</v>
      </c>
      <c r="G282" s="7">
        <f t="shared" si="9"/>
        <v>0</v>
      </c>
      <c r="H282" s="7"/>
      <c r="I282" s="7"/>
      <c r="J282" s="12"/>
      <c r="K282" s="7">
        <f>мар.24!K282+апр.24!H282-апр.24!G282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6.71</v>
      </c>
      <c r="G283" s="7">
        <f t="shared" si="9"/>
        <v>0</v>
      </c>
      <c r="H283" s="7"/>
      <c r="I283" s="7"/>
      <c r="J283" s="12"/>
      <c r="K283" s="7">
        <f>мар.24!K283+апр.24!H283-апр.24!G283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6.71</v>
      </c>
      <c r="G284" s="7">
        <f t="shared" si="9"/>
        <v>0</v>
      </c>
      <c r="H284" s="7"/>
      <c r="I284" s="7"/>
      <c r="J284" s="12"/>
      <c r="K284" s="7">
        <f>мар.24!K284+апр.24!H284-апр.24!G284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6.71</v>
      </c>
      <c r="G285" s="7">
        <f t="shared" si="9"/>
        <v>0</v>
      </c>
      <c r="H285" s="7"/>
      <c r="I285" s="7"/>
      <c r="J285" s="12"/>
      <c r="K285" s="7">
        <f>мар.24!K285+апр.24!H285-апр.24!G285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6.71</v>
      </c>
      <c r="G286" s="7">
        <f t="shared" si="9"/>
        <v>0</v>
      </c>
      <c r="H286" s="7"/>
      <c r="I286" s="7"/>
      <c r="J286" s="12"/>
      <c r="K286" s="7">
        <f>мар.24!K286+апр.24!H286-апр.24!G286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6.71</v>
      </c>
      <c r="G287" s="7">
        <f t="shared" si="9"/>
        <v>0</v>
      </c>
      <c r="H287" s="7"/>
      <c r="I287" s="7"/>
      <c r="J287" s="12"/>
      <c r="K287" s="7">
        <f>мар.24!K287+апр.24!H287-апр.24!G287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6.71</v>
      </c>
      <c r="G288" s="7">
        <f t="shared" si="9"/>
        <v>0</v>
      </c>
      <c r="H288" s="7"/>
      <c r="I288" s="7"/>
      <c r="J288" s="12"/>
      <c r="K288" s="7">
        <f>мар.24!K288+апр.24!H288-апр.24!G288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6.71</v>
      </c>
      <c r="G289" s="7">
        <f t="shared" si="9"/>
        <v>0</v>
      </c>
      <c r="H289" s="7"/>
      <c r="I289" s="7"/>
      <c r="J289" s="12"/>
      <c r="K289" s="7">
        <f>мар.24!K289+апр.24!H289-апр.24!G289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6.71</v>
      </c>
      <c r="G290" s="7">
        <f t="shared" si="9"/>
        <v>0</v>
      </c>
      <c r="H290" s="7"/>
      <c r="I290" s="7"/>
      <c r="J290" s="12"/>
      <c r="K290" s="7">
        <f>мар.24!K290+апр.24!H290-апр.24!G290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6.71</v>
      </c>
      <c r="G291" s="7">
        <f t="shared" si="9"/>
        <v>0</v>
      </c>
      <c r="H291" s="7"/>
      <c r="I291" s="7"/>
      <c r="J291" s="12"/>
      <c r="K291" s="7">
        <f>мар.24!K291+апр.24!H291-апр.24!G291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6.71</v>
      </c>
      <c r="G292" s="7">
        <f t="shared" si="9"/>
        <v>0</v>
      </c>
      <c r="H292" s="7"/>
      <c r="I292" s="7"/>
      <c r="J292" s="12"/>
      <c r="K292" s="7">
        <f>мар.24!K292+апр.24!H292-апр.24!G292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6.71</v>
      </c>
      <c r="G293" s="7">
        <f t="shared" si="9"/>
        <v>0</v>
      </c>
      <c r="H293" s="7"/>
      <c r="I293" s="7"/>
      <c r="J293" s="12"/>
      <c r="K293" s="7">
        <f>мар.24!K293+апр.24!H293-апр.24!G293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6.71</v>
      </c>
      <c r="G294" s="7">
        <f t="shared" si="9"/>
        <v>0</v>
      </c>
      <c r="H294" s="7"/>
      <c r="I294" s="7"/>
      <c r="J294" s="12"/>
      <c r="K294" s="7">
        <f>мар.24!K294+апр.24!H294-апр.24!G294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6.71</v>
      </c>
      <c r="G295" s="7">
        <f t="shared" si="9"/>
        <v>0</v>
      </c>
      <c r="H295" s="7"/>
      <c r="I295" s="7"/>
      <c r="J295" s="12"/>
      <c r="K295" s="7">
        <f>мар.24!K295+апр.24!H295-апр.24!G295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6.71</v>
      </c>
      <c r="G296" s="7">
        <f t="shared" si="9"/>
        <v>0</v>
      </c>
      <c r="H296" s="7"/>
      <c r="I296" s="7"/>
      <c r="J296" s="12"/>
      <c r="K296" s="7">
        <f>мар.24!K296+апр.24!H296-апр.24!G296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6.71</v>
      </c>
      <c r="G297" s="7">
        <f t="shared" si="9"/>
        <v>0</v>
      </c>
      <c r="H297" s="7"/>
      <c r="I297" s="7"/>
      <c r="J297" s="12"/>
      <c r="K297" s="7">
        <f>мар.24!K297+апр.24!H297-апр.24!G297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6.71</v>
      </c>
      <c r="G298" s="7">
        <f t="shared" si="9"/>
        <v>0</v>
      </c>
      <c r="H298" s="7"/>
      <c r="I298" s="7"/>
      <c r="J298" s="12"/>
      <c r="K298" s="7">
        <f>мар.24!K298+апр.24!H298-апр.24!G298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6.71</v>
      </c>
      <c r="G299" s="7">
        <f t="shared" si="9"/>
        <v>0</v>
      </c>
      <c r="H299" s="7"/>
      <c r="I299" s="7"/>
      <c r="J299" s="12"/>
      <c r="K299" s="7">
        <f>мар.24!K299+апр.24!H299-апр.24!G299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6.71</v>
      </c>
      <c r="G300" s="7">
        <f t="shared" si="9"/>
        <v>0</v>
      </c>
      <c r="H300" s="7"/>
      <c r="I300" s="7"/>
      <c r="J300" s="12"/>
      <c r="K300" s="7">
        <f>мар.24!K300+апр.24!H300-апр.24!G300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6.71</v>
      </c>
      <c r="G301" s="7">
        <f t="shared" si="9"/>
        <v>0</v>
      </c>
      <c r="H301" s="7"/>
      <c r="I301" s="7"/>
      <c r="J301" s="12"/>
      <c r="K301" s="7">
        <f>мар.24!K301+апр.24!H301-апр.24!G301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6.71</v>
      </c>
      <c r="G302" s="7">
        <f t="shared" si="9"/>
        <v>0</v>
      </c>
      <c r="H302" s="7"/>
      <c r="I302" s="7"/>
      <c r="J302" s="12"/>
      <c r="K302" s="7">
        <f>мар.24!K302+апр.24!H302-апр.24!G302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6.71</v>
      </c>
      <c r="G303" s="7">
        <f t="shared" si="9"/>
        <v>0</v>
      </c>
      <c r="H303" s="7"/>
      <c r="I303" s="7"/>
      <c r="J303" s="12"/>
      <c r="K303" s="7">
        <f>мар.24!K303+апр.24!H303-апр.24!G303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6.71</v>
      </c>
      <c r="G304" s="7">
        <f t="shared" si="9"/>
        <v>0</v>
      </c>
      <c r="H304" s="7"/>
      <c r="I304" s="7"/>
      <c r="J304" s="12"/>
      <c r="K304" s="7">
        <f>мар.24!K304+апр.24!H304-апр.24!G304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6.71</v>
      </c>
      <c r="G305" s="7">
        <f t="shared" si="9"/>
        <v>0</v>
      </c>
      <c r="H305" s="7"/>
      <c r="I305" s="7"/>
      <c r="J305" s="12"/>
      <c r="K305" s="7">
        <f>мар.24!K305+апр.24!H305-апр.24!G305</f>
        <v>0</v>
      </c>
    </row>
    <row r="306" spans="1:11" x14ac:dyDescent="0.25">
      <c r="A306" s="4" t="s">
        <v>22</v>
      </c>
      <c r="B306" s="12"/>
      <c r="C306" s="34"/>
      <c r="D306" s="34"/>
      <c r="E306" s="7">
        <f t="shared" si="8"/>
        <v>0</v>
      </c>
      <c r="F306" s="7"/>
      <c r="G306" s="7">
        <f t="shared" si="9"/>
        <v>0</v>
      </c>
      <c r="H306" s="7"/>
      <c r="I306" s="12"/>
      <c r="J306" s="12"/>
      <c r="K306" s="7">
        <f>мар.24!K306+апр.24!H306-апр.24!G306</f>
        <v>0</v>
      </c>
    </row>
    <row r="307" spans="1:11" x14ac:dyDescent="0.25">
      <c r="A307" s="13" t="s">
        <v>23</v>
      </c>
      <c r="B307" s="12"/>
      <c r="C307" s="34"/>
      <c r="D307" s="34"/>
      <c r="E307" s="7">
        <f t="shared" si="8"/>
        <v>0</v>
      </c>
      <c r="F307" s="7"/>
      <c r="G307" s="7">
        <f t="shared" si="9"/>
        <v>0</v>
      </c>
      <c r="H307" s="7"/>
      <c r="I307" s="12"/>
      <c r="J307" s="12"/>
      <c r="K307" s="7">
        <f>мар.24!K307+апр.24!H307-апр.24!G307</f>
        <v>0</v>
      </c>
    </row>
    <row r="308" spans="1:11" x14ac:dyDescent="0.25">
      <c r="A308"/>
    </row>
  </sheetData>
  <autoFilter ref="A6:K307"/>
  <sortState ref="D7:D164">
    <sortCondition descending="1" ref="D165"/>
  </sortState>
  <mergeCells count="9">
    <mergeCell ref="A1:K2"/>
    <mergeCell ref="A3:K3"/>
    <mergeCell ref="A5:A6"/>
    <mergeCell ref="B5:B6"/>
    <mergeCell ref="C5:G5"/>
    <mergeCell ref="J5:J6"/>
    <mergeCell ref="K5:K6"/>
    <mergeCell ref="H5:H6"/>
    <mergeCell ref="I5:I6"/>
  </mergeCells>
  <conditionalFormatting sqref="K1:K307">
    <cfRule type="cellIs" dxfId="8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K307"/>
  <sheetViews>
    <sheetView topLeftCell="A109" workbookViewId="0">
      <selection activeCell="K148" sqref="K148:K149"/>
    </sheetView>
  </sheetViews>
  <sheetFormatPr defaultColWidth="9.140625" defaultRowHeight="15" x14ac:dyDescent="0.25"/>
  <cols>
    <col min="1" max="1" width="24.42578125" style="54" customWidth="1"/>
    <col min="2" max="3" width="9.140625" style="54"/>
    <col min="4" max="4" width="9.42578125" style="54" bestFit="1" customWidth="1"/>
    <col min="5" max="5" width="16.5703125" style="54" customWidth="1"/>
    <col min="6" max="6" width="9.140625" style="54"/>
    <col min="7" max="7" width="12.5703125" style="54" customWidth="1"/>
    <col min="8" max="8" width="12.5703125" style="54" bestFit="1" customWidth="1"/>
    <col min="9" max="9" width="15.85546875" style="54" customWidth="1"/>
    <col min="10" max="10" width="12.7109375" style="54" customWidth="1"/>
    <col min="11" max="37" width="9.140625" style="54"/>
    <col min="38" max="16384" width="9.140625" style="10"/>
  </cols>
  <sheetData>
    <row r="1" spans="1:11" x14ac:dyDescent="0.25">
      <c r="A1" s="88" t="s">
        <v>153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89" t="s">
        <v>152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x14ac:dyDescent="0.25">
      <c r="A7" s="14" t="s">
        <v>21</v>
      </c>
      <c r="B7" s="14">
        <v>0</v>
      </c>
      <c r="C7" s="7">
        <v>19731</v>
      </c>
      <c r="D7" s="7">
        <v>19890</v>
      </c>
      <c r="E7" s="7">
        <f>SUM(D7-C7)</f>
        <v>159</v>
      </c>
      <c r="F7" s="7">
        <v>0</v>
      </c>
      <c r="G7" s="7">
        <f>SUM(E7*F7)</f>
        <v>0</v>
      </c>
      <c r="H7" s="7"/>
      <c r="I7" s="7"/>
      <c r="J7" s="12"/>
      <c r="K7" s="7">
        <f>апр.24!K7+май.24!H7-май.24!G7</f>
        <v>0</v>
      </c>
    </row>
    <row r="8" spans="1:11" x14ac:dyDescent="0.25">
      <c r="A8" s="4"/>
      <c r="B8" s="14">
        <v>1</v>
      </c>
      <c r="C8" s="7">
        <v>11110</v>
      </c>
      <c r="D8" s="7">
        <v>11110</v>
      </c>
      <c r="E8" s="7">
        <f t="shared" ref="E8:E71" si="0">SUM(D8-C8)</f>
        <v>0</v>
      </c>
      <c r="F8" s="7">
        <v>6.71</v>
      </c>
      <c r="G8" s="7">
        <f>SUM(E8*F8)</f>
        <v>0</v>
      </c>
      <c r="H8" s="8"/>
      <c r="I8" s="7"/>
      <c r="J8" s="9"/>
      <c r="K8" s="7">
        <f>апр.24!K8+май.24!H8-май.24!G8</f>
        <v>-6112.8099999999995</v>
      </c>
    </row>
    <row r="9" spans="1:11" x14ac:dyDescent="0.25">
      <c r="A9" s="4"/>
      <c r="B9" s="14">
        <v>2</v>
      </c>
      <c r="C9" s="7">
        <v>13831</v>
      </c>
      <c r="D9" s="7">
        <v>14101</v>
      </c>
      <c r="E9" s="7">
        <f t="shared" si="0"/>
        <v>270</v>
      </c>
      <c r="F9" s="7">
        <v>6.71</v>
      </c>
      <c r="G9" s="7">
        <f t="shared" ref="G9:G72" si="1">SUM(E9*F9)</f>
        <v>1811.7</v>
      </c>
      <c r="H9" s="8">
        <v>409.31</v>
      </c>
      <c r="I9" s="7">
        <v>144801</v>
      </c>
      <c r="J9" s="9">
        <v>45418</v>
      </c>
      <c r="K9" s="7">
        <f>апр.24!K9+май.24!H9-май.24!G9</f>
        <v>-140.41999999999939</v>
      </c>
    </row>
    <row r="10" spans="1:11" x14ac:dyDescent="0.25">
      <c r="A10" s="13"/>
      <c r="B10" s="14">
        <v>3</v>
      </c>
      <c r="C10" s="7"/>
      <c r="D10" s="7"/>
      <c r="E10" s="7">
        <f t="shared" si="0"/>
        <v>0</v>
      </c>
      <c r="F10" s="7">
        <v>6.71</v>
      </c>
      <c r="G10" s="7">
        <f t="shared" si="1"/>
        <v>0</v>
      </c>
      <c r="H10" s="8"/>
      <c r="I10" s="7"/>
      <c r="J10" s="12"/>
      <c r="K10" s="7">
        <f>апр.24!K10+май.24!H10-май.24!G10</f>
        <v>0</v>
      </c>
    </row>
    <row r="11" spans="1:11" ht="28.5" customHeight="1" x14ac:dyDescent="0.25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апр.24!K11+май.24!H11-май.24!G11</f>
        <v>0</v>
      </c>
    </row>
    <row r="12" spans="1:11" x14ac:dyDescent="0.25">
      <c r="A12" s="13"/>
      <c r="B12" s="14">
        <v>5</v>
      </c>
      <c r="C12" s="7">
        <v>9168</v>
      </c>
      <c r="D12" s="7">
        <v>9437</v>
      </c>
      <c r="E12" s="7">
        <f t="shared" si="0"/>
        <v>269</v>
      </c>
      <c r="F12" s="7">
        <v>6.71</v>
      </c>
      <c r="G12" s="7">
        <f t="shared" si="1"/>
        <v>1804.99</v>
      </c>
      <c r="H12" s="8">
        <v>2500</v>
      </c>
      <c r="I12" s="7">
        <v>714271</v>
      </c>
      <c r="J12" s="9">
        <v>45424</v>
      </c>
      <c r="K12" s="7">
        <f>апр.24!K12+май.24!H12-май.24!G12</f>
        <v>360.29000000000065</v>
      </c>
    </row>
    <row r="13" spans="1:11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апр.24!K13+май.24!H13-май.24!G13</f>
        <v>0</v>
      </c>
    </row>
    <row r="14" spans="1:11" x14ac:dyDescent="0.25">
      <c r="A14" s="13"/>
      <c r="B14" s="14">
        <v>7</v>
      </c>
      <c r="C14" s="7">
        <v>14039</v>
      </c>
      <c r="D14" s="7">
        <v>14226</v>
      </c>
      <c r="E14" s="7">
        <f t="shared" si="0"/>
        <v>187</v>
      </c>
      <c r="F14" s="7">
        <v>6.71</v>
      </c>
      <c r="G14" s="7">
        <f t="shared" si="1"/>
        <v>1254.77</v>
      </c>
      <c r="H14" s="8"/>
      <c r="I14" s="7"/>
      <c r="J14" s="9"/>
      <c r="K14" s="7">
        <f>апр.24!K14+май.24!H14-май.24!G14</f>
        <v>-6381.2100000000009</v>
      </c>
    </row>
    <row r="15" spans="1:11" x14ac:dyDescent="0.25">
      <c r="A15" s="13"/>
      <c r="B15" s="14">
        <v>8</v>
      </c>
      <c r="C15" s="7"/>
      <c r="D15" s="7"/>
      <c r="E15" s="7">
        <f t="shared" si="0"/>
        <v>0</v>
      </c>
      <c r="F15" s="7">
        <v>6.71</v>
      </c>
      <c r="G15" s="7">
        <f t="shared" si="1"/>
        <v>0</v>
      </c>
      <c r="H15" s="8"/>
      <c r="I15" s="7"/>
      <c r="J15" s="12"/>
      <c r="K15" s="7">
        <f>апр.24!K15+май.24!H15-май.24!G15</f>
        <v>0</v>
      </c>
    </row>
    <row r="16" spans="1:11" x14ac:dyDescent="0.25">
      <c r="A16" s="13"/>
      <c r="B16" s="14">
        <v>9</v>
      </c>
      <c r="C16" s="7"/>
      <c r="D16" s="7"/>
      <c r="E16" s="7">
        <f t="shared" si="0"/>
        <v>0</v>
      </c>
      <c r="F16" s="7">
        <v>6.71</v>
      </c>
      <c r="G16" s="7">
        <f t="shared" si="1"/>
        <v>0</v>
      </c>
      <c r="H16" s="8"/>
      <c r="I16" s="7"/>
      <c r="J16" s="9"/>
      <c r="K16" s="7">
        <f>апр.24!K16+май.24!H16-май.24!G16</f>
        <v>0</v>
      </c>
    </row>
    <row r="17" spans="1:11" x14ac:dyDescent="0.25">
      <c r="A17" s="13"/>
      <c r="B17" s="14">
        <v>10</v>
      </c>
      <c r="C17" s="7">
        <v>5</v>
      </c>
      <c r="D17" s="7">
        <v>5</v>
      </c>
      <c r="E17" s="7">
        <f t="shared" si="0"/>
        <v>0</v>
      </c>
      <c r="F17" s="7">
        <v>6.71</v>
      </c>
      <c r="G17" s="7">
        <f t="shared" si="1"/>
        <v>0</v>
      </c>
      <c r="H17" s="8"/>
      <c r="I17" s="7"/>
      <c r="J17" s="12"/>
      <c r="K17" s="7">
        <f>апр.24!K17+май.24!H17-май.24!G17</f>
        <v>0</v>
      </c>
    </row>
    <row r="18" spans="1:11" x14ac:dyDescent="0.25">
      <c r="A18" s="13"/>
      <c r="B18" s="14">
        <v>11</v>
      </c>
      <c r="C18" s="7">
        <v>5868</v>
      </c>
      <c r="D18" s="7">
        <v>5953</v>
      </c>
      <c r="E18" s="7">
        <f t="shared" si="0"/>
        <v>85</v>
      </c>
      <c r="F18" s="7">
        <v>6.71</v>
      </c>
      <c r="G18" s="7">
        <f t="shared" si="1"/>
        <v>570.35</v>
      </c>
      <c r="H18" s="8">
        <v>5000</v>
      </c>
      <c r="I18" s="7">
        <v>352721</v>
      </c>
      <c r="J18" s="9">
        <v>45422</v>
      </c>
      <c r="K18" s="7">
        <f>апр.24!K18+май.24!H18-май.24!G18</f>
        <v>2739.78</v>
      </c>
    </row>
    <row r="19" spans="1:1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апр.24!K19+май.24!H19-май.24!G19</f>
        <v>0</v>
      </c>
    </row>
    <row r="20" spans="1:1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апр.24!K20+май.24!H20-май.24!G20</f>
        <v>0</v>
      </c>
    </row>
    <row r="21" spans="1:1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апр.24!K21+май.24!H21-май.24!G21</f>
        <v>0</v>
      </c>
    </row>
    <row r="22" spans="1:11" x14ac:dyDescent="0.25">
      <c r="A22" s="13"/>
      <c r="B22" s="14">
        <v>15</v>
      </c>
      <c r="C22" s="7">
        <v>21</v>
      </c>
      <c r="D22" s="7">
        <v>22</v>
      </c>
      <c r="E22" s="7">
        <f t="shared" si="0"/>
        <v>1</v>
      </c>
      <c r="F22" s="7">
        <v>6.71</v>
      </c>
      <c r="G22" s="7">
        <f t="shared" si="1"/>
        <v>6.71</v>
      </c>
      <c r="H22" s="8"/>
      <c r="I22" s="7"/>
      <c r="J22" s="12"/>
      <c r="K22" s="7">
        <f>апр.24!K22+май.24!H22-май.24!G22</f>
        <v>493.29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6.71</v>
      </c>
      <c r="G23" s="7">
        <f t="shared" si="1"/>
        <v>0</v>
      </c>
      <c r="H23" s="8"/>
      <c r="I23" s="7"/>
      <c r="J23" s="9"/>
      <c r="K23" s="7">
        <f>апр.24!K23+май.24!H23-май.24!G23</f>
        <v>0</v>
      </c>
    </row>
    <row r="24" spans="1:1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апр.24!K24+май.24!H24-май.24!G24</f>
        <v>0</v>
      </c>
    </row>
    <row r="25" spans="1:1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апр.24!K25+май.24!H25-май.24!G25</f>
        <v>0</v>
      </c>
    </row>
    <row r="26" spans="1:1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апр.24!K26+май.24!H26-май.24!G26</f>
        <v>0</v>
      </c>
    </row>
    <row r="27" spans="1:11" x14ac:dyDescent="0.25">
      <c r="A27" s="13"/>
      <c r="B27" s="14">
        <v>20</v>
      </c>
      <c r="C27" s="7"/>
      <c r="D27" s="7"/>
      <c r="E27" s="7">
        <f t="shared" si="0"/>
        <v>0</v>
      </c>
      <c r="F27" s="7">
        <v>6.71</v>
      </c>
      <c r="G27" s="7">
        <f t="shared" si="1"/>
        <v>0</v>
      </c>
      <c r="H27" s="8"/>
      <c r="I27" s="7"/>
      <c r="J27" s="9"/>
      <c r="K27" s="7">
        <f>апр.24!K27+май.24!H27-май.24!G27</f>
        <v>0</v>
      </c>
    </row>
    <row r="28" spans="1:1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апр.24!K28+май.24!H28-май.24!G28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6.71</v>
      </c>
      <c r="G29" s="7">
        <f t="shared" si="1"/>
        <v>0</v>
      </c>
      <c r="H29" s="11"/>
      <c r="I29" s="7"/>
      <c r="J29" s="12"/>
      <c r="K29" s="7">
        <f>апр.24!K29+май.24!H29-май.24!G29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6.71</v>
      </c>
      <c r="G30" s="7">
        <f t="shared" si="1"/>
        <v>0</v>
      </c>
      <c r="H30" s="12"/>
      <c r="I30" s="7"/>
      <c r="J30" s="12"/>
      <c r="K30" s="7">
        <f>апр.24!K30+май.24!H30-май.24!G30</f>
        <v>0</v>
      </c>
    </row>
    <row r="31" spans="1:11" x14ac:dyDescent="0.25">
      <c r="A31" s="13"/>
      <c r="B31" s="14">
        <v>24</v>
      </c>
      <c r="C31" s="7">
        <v>657</v>
      </c>
      <c r="D31" s="7">
        <v>711</v>
      </c>
      <c r="E31" s="7">
        <f t="shared" si="0"/>
        <v>54</v>
      </c>
      <c r="F31" s="7">
        <v>6.71</v>
      </c>
      <c r="G31" s="7">
        <f t="shared" si="1"/>
        <v>362.34</v>
      </c>
      <c r="H31" s="12"/>
      <c r="I31" s="7"/>
      <c r="J31" s="9"/>
      <c r="K31" s="7">
        <f>апр.24!K31+май.24!H31-май.24!G31</f>
        <v>980.08000000000015</v>
      </c>
    </row>
    <row r="32" spans="1:11" x14ac:dyDescent="0.25">
      <c r="A32" s="13"/>
      <c r="B32" s="14">
        <v>25</v>
      </c>
      <c r="C32" s="7">
        <v>7861</v>
      </c>
      <c r="D32" s="7">
        <v>8151</v>
      </c>
      <c r="E32" s="7">
        <f t="shared" si="0"/>
        <v>290</v>
      </c>
      <c r="F32" s="7">
        <v>6.71</v>
      </c>
      <c r="G32" s="7">
        <f t="shared" si="1"/>
        <v>1945.9</v>
      </c>
      <c r="H32" s="12"/>
      <c r="I32" s="7"/>
      <c r="J32" s="9"/>
      <c r="K32" s="7">
        <f>апр.24!K32+май.24!H32-май.24!G32</f>
        <v>-6622.77</v>
      </c>
    </row>
    <row r="33" spans="1:1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апр.24!K33+май.24!H33-май.24!G33</f>
        <v>0</v>
      </c>
    </row>
    <row r="34" spans="1:11" x14ac:dyDescent="0.25">
      <c r="A34" s="13"/>
      <c r="B34" s="14">
        <v>27</v>
      </c>
      <c r="C34" s="7">
        <v>107186</v>
      </c>
      <c r="D34" s="7">
        <v>109168</v>
      </c>
      <c r="E34" s="7">
        <f t="shared" si="0"/>
        <v>1982</v>
      </c>
      <c r="F34" s="7">
        <v>6.71</v>
      </c>
      <c r="G34" s="7">
        <f t="shared" si="1"/>
        <v>13299.22</v>
      </c>
      <c r="H34" s="12"/>
      <c r="I34" s="7"/>
      <c r="J34" s="9"/>
      <c r="K34" s="7">
        <f>апр.24!K34+май.24!H34-май.24!G34</f>
        <v>-102574.07999999999</v>
      </c>
    </row>
    <row r="35" spans="1:11" x14ac:dyDescent="0.25">
      <c r="A35" s="13"/>
      <c r="B35" s="14">
        <v>28</v>
      </c>
      <c r="C35" s="7">
        <v>2427</v>
      </c>
      <c r="D35" s="7">
        <v>2483</v>
      </c>
      <c r="E35" s="7">
        <f t="shared" si="0"/>
        <v>56</v>
      </c>
      <c r="F35" s="7">
        <v>6.71</v>
      </c>
      <c r="G35" s="7">
        <f t="shared" si="1"/>
        <v>375.76</v>
      </c>
      <c r="H35" s="12"/>
      <c r="I35" s="7"/>
      <c r="J35" s="9"/>
      <c r="K35" s="7">
        <f>апр.24!K35+май.24!H35-май.24!G35</f>
        <v>-1690.9199999999998</v>
      </c>
    </row>
    <row r="36" spans="1:11" x14ac:dyDescent="0.25">
      <c r="A36" s="13"/>
      <c r="B36" s="14">
        <v>29</v>
      </c>
      <c r="C36" s="7">
        <v>245</v>
      </c>
      <c r="D36" s="7">
        <v>258</v>
      </c>
      <c r="E36" s="7">
        <f t="shared" si="0"/>
        <v>13</v>
      </c>
      <c r="F36" s="7">
        <v>6.71</v>
      </c>
      <c r="G36" s="7">
        <f t="shared" si="1"/>
        <v>87.23</v>
      </c>
      <c r="H36" s="12"/>
      <c r="I36" s="7"/>
      <c r="J36" s="12"/>
      <c r="K36" s="7">
        <f>апр.24!K36+май.24!H36-май.24!G36</f>
        <v>-295.24</v>
      </c>
    </row>
    <row r="37" spans="1:11" x14ac:dyDescent="0.25">
      <c r="A37" s="13"/>
      <c r="B37" s="14">
        <v>30</v>
      </c>
      <c r="C37" s="7">
        <v>7277</v>
      </c>
      <c r="D37" s="7">
        <v>7413</v>
      </c>
      <c r="E37" s="7">
        <f t="shared" si="0"/>
        <v>136</v>
      </c>
      <c r="F37" s="7">
        <v>6.71</v>
      </c>
      <c r="G37" s="7">
        <f t="shared" si="1"/>
        <v>912.56</v>
      </c>
      <c r="H37" s="12">
        <v>1435</v>
      </c>
      <c r="I37" s="7">
        <v>513548</v>
      </c>
      <c r="J37" s="9">
        <v>45424</v>
      </c>
      <c r="K37" s="7">
        <f>апр.24!K37+май.24!H37-май.24!G37</f>
        <v>252.19999999999982</v>
      </c>
    </row>
    <row r="38" spans="1:11" x14ac:dyDescent="0.25">
      <c r="A38" s="13"/>
      <c r="B38" s="14">
        <v>31</v>
      </c>
      <c r="C38" s="7"/>
      <c r="D38" s="7"/>
      <c r="E38" s="7">
        <f t="shared" si="0"/>
        <v>0</v>
      </c>
      <c r="F38" s="7">
        <v>6.71</v>
      </c>
      <c r="G38" s="7">
        <f t="shared" si="1"/>
        <v>0</v>
      </c>
      <c r="H38" s="12"/>
      <c r="I38" s="7"/>
      <c r="J38" s="9"/>
      <c r="K38" s="7">
        <f>апр.24!K38+май.24!H38-май.24!G38</f>
        <v>0</v>
      </c>
    </row>
    <row r="39" spans="1:11" x14ac:dyDescent="0.25">
      <c r="A39" s="13"/>
      <c r="B39" s="14">
        <v>32</v>
      </c>
      <c r="C39" s="7">
        <v>79201</v>
      </c>
      <c r="D39" s="7">
        <v>80000</v>
      </c>
      <c r="E39" s="7">
        <f t="shared" si="0"/>
        <v>799</v>
      </c>
      <c r="F39" s="38">
        <v>4.32</v>
      </c>
      <c r="G39" s="7">
        <f t="shared" si="1"/>
        <v>3451.6800000000003</v>
      </c>
      <c r="H39" s="65">
        <v>12000</v>
      </c>
      <c r="I39" s="7">
        <v>834015.38936300005</v>
      </c>
      <c r="J39" s="9" t="s">
        <v>181</v>
      </c>
      <c r="K39" s="7">
        <f>апр.24!K39+май.24!H39-май.24!G39</f>
        <v>-18435.36</v>
      </c>
    </row>
    <row r="40" spans="1:1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апр.24!K40+май.24!H40-май.24!G40</f>
        <v>0</v>
      </c>
    </row>
    <row r="41" spans="1:11" x14ac:dyDescent="0.25">
      <c r="A41" s="13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апр.24!K41+май.24!H41-май.24!G41</f>
        <v>0</v>
      </c>
    </row>
    <row r="42" spans="1:11" x14ac:dyDescent="0.25">
      <c r="A42" s="13"/>
      <c r="B42" s="14">
        <v>35</v>
      </c>
      <c r="C42" s="7">
        <v>14908</v>
      </c>
      <c r="D42" s="7">
        <v>15056</v>
      </c>
      <c r="E42" s="7">
        <f t="shared" si="0"/>
        <v>148</v>
      </c>
      <c r="F42" s="7">
        <v>6.71</v>
      </c>
      <c r="G42" s="7">
        <f t="shared" si="1"/>
        <v>993.08</v>
      </c>
      <c r="H42" s="12"/>
      <c r="I42" s="7"/>
      <c r="J42" s="9"/>
      <c r="K42" s="7">
        <f>апр.24!K42+май.24!H42-май.24!G42</f>
        <v>-1254.77</v>
      </c>
    </row>
    <row r="43" spans="1:1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апр.24!K43+май.24!H43-май.24!G43</f>
        <v>0</v>
      </c>
    </row>
    <row r="44" spans="1:11" x14ac:dyDescent="0.25">
      <c r="A44" s="13"/>
      <c r="B44" s="14">
        <v>37</v>
      </c>
      <c r="C44" s="7"/>
      <c r="D44" s="7"/>
      <c r="E44" s="7">
        <f t="shared" si="0"/>
        <v>0</v>
      </c>
      <c r="F44" s="7">
        <v>6.71</v>
      </c>
      <c r="G44" s="7">
        <f t="shared" si="1"/>
        <v>0</v>
      </c>
      <c r="H44" s="12"/>
      <c r="I44" s="7"/>
      <c r="J44" s="9"/>
      <c r="K44" s="7">
        <f>апр.24!K44+май.24!H44-май.24!G44</f>
        <v>0</v>
      </c>
    </row>
    <row r="45" spans="1:1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12"/>
      <c r="K45" s="7">
        <f>апр.24!K45+май.24!H45-май.24!G45</f>
        <v>0</v>
      </c>
    </row>
    <row r="46" spans="1:11" x14ac:dyDescent="0.25">
      <c r="A46" s="13"/>
      <c r="B46" s="14">
        <v>39</v>
      </c>
      <c r="C46" s="7"/>
      <c r="D46" s="7"/>
      <c r="E46" s="7">
        <f t="shared" si="0"/>
        <v>0</v>
      </c>
      <c r="F46" s="7">
        <v>6.71</v>
      </c>
      <c r="G46" s="7">
        <f t="shared" si="1"/>
        <v>0</v>
      </c>
      <c r="H46" s="12"/>
      <c r="I46" s="7"/>
      <c r="J46" s="9"/>
      <c r="K46" s="7">
        <f>апр.24!K46+май.24!H46-май.24!G46</f>
        <v>0</v>
      </c>
    </row>
    <row r="47" spans="1:11" x14ac:dyDescent="0.25">
      <c r="A47" s="37"/>
      <c r="B47" s="14">
        <v>40</v>
      </c>
      <c r="C47" s="7">
        <v>0</v>
      </c>
      <c r="D47" s="7">
        <v>0</v>
      </c>
      <c r="E47" s="7">
        <f t="shared" si="0"/>
        <v>0</v>
      </c>
      <c r="F47" s="7">
        <v>6.71</v>
      </c>
      <c r="G47" s="7">
        <f t="shared" si="1"/>
        <v>0</v>
      </c>
      <c r="H47" s="12"/>
      <c r="I47" s="7"/>
      <c r="J47" s="9"/>
      <c r="K47" s="7">
        <f>апр.24!K47+май.24!H47-май.24!G47</f>
        <v>0</v>
      </c>
    </row>
    <row r="48" spans="1:1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апр.24!K48+май.24!H48-май.24!G48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6.71</v>
      </c>
      <c r="G49" s="7">
        <f t="shared" si="1"/>
        <v>0</v>
      </c>
      <c r="H49" s="12"/>
      <c r="I49" s="7"/>
      <c r="J49" s="12"/>
      <c r="K49" s="7">
        <f>апр.24!K49+май.24!H49-май.24!G49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6.71</v>
      </c>
      <c r="G50" s="7">
        <f t="shared" si="1"/>
        <v>0</v>
      </c>
      <c r="H50" s="12"/>
      <c r="I50" s="7"/>
      <c r="J50" s="9"/>
      <c r="K50" s="7">
        <f>апр.24!K50+май.24!H50-май.24!G50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6.71</v>
      </c>
      <c r="G51" s="7">
        <f t="shared" si="1"/>
        <v>0</v>
      </c>
      <c r="H51" s="12"/>
      <c r="I51" s="7"/>
      <c r="J51" s="12"/>
      <c r="K51" s="7">
        <f>апр.24!K51+май.24!H51-май.24!G51</f>
        <v>0</v>
      </c>
    </row>
    <row r="52" spans="1:1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апр.24!K52+май.24!H52-май.24!G52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6.71</v>
      </c>
      <c r="G53" s="7">
        <f t="shared" si="1"/>
        <v>0</v>
      </c>
      <c r="H53" s="12"/>
      <c r="I53" s="7"/>
      <c r="J53" s="9"/>
      <c r="K53" s="7">
        <f>апр.24!K53+май.24!H53-май.24!G53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6.71</v>
      </c>
      <c r="G54" s="7">
        <f t="shared" si="1"/>
        <v>0</v>
      </c>
      <c r="H54" s="12"/>
      <c r="I54" s="7"/>
      <c r="J54" s="12"/>
      <c r="K54" s="7">
        <f>апр.24!K54+май.24!H54-май.24!G54</f>
        <v>0</v>
      </c>
    </row>
    <row r="55" spans="1:1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апр.24!K55+май.24!H55-май.24!G55</f>
        <v>0</v>
      </c>
    </row>
    <row r="56" spans="1:1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апр.24!K56+май.24!H56-май.24!G56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6.71</v>
      </c>
      <c r="G57" s="7">
        <f t="shared" si="1"/>
        <v>0</v>
      </c>
      <c r="H57" s="12"/>
      <c r="I57" s="7"/>
      <c r="J57" s="12"/>
      <c r="K57" s="7">
        <f>апр.24!K57+май.24!H57-май.24!G57</f>
        <v>0</v>
      </c>
    </row>
    <row r="58" spans="1:11" x14ac:dyDescent="0.25">
      <c r="A58" s="42"/>
      <c r="B58" s="14">
        <v>51</v>
      </c>
      <c r="C58" s="7"/>
      <c r="D58" s="7"/>
      <c r="E58" s="7">
        <f t="shared" si="0"/>
        <v>0</v>
      </c>
      <c r="F58" s="7">
        <v>6.71</v>
      </c>
      <c r="G58" s="7">
        <f t="shared" si="1"/>
        <v>0</v>
      </c>
      <c r="H58" s="12"/>
      <c r="I58" s="7"/>
      <c r="J58" s="12"/>
      <c r="K58" s="7">
        <f>апр.24!K58+май.24!H58-май.24!G58</f>
        <v>0</v>
      </c>
    </row>
    <row r="59" spans="1:11" x14ac:dyDescent="0.25">
      <c r="A59" s="42"/>
      <c r="B59" s="14">
        <v>52</v>
      </c>
      <c r="C59" s="7">
        <v>11183</v>
      </c>
      <c r="D59" s="7">
        <v>11545</v>
      </c>
      <c r="E59" s="7">
        <f t="shared" si="0"/>
        <v>362</v>
      </c>
      <c r="F59" s="7">
        <v>6.71</v>
      </c>
      <c r="G59" s="7">
        <f t="shared" si="1"/>
        <v>2429.02</v>
      </c>
      <c r="H59" s="12">
        <v>5000</v>
      </c>
      <c r="I59" s="7">
        <v>411603</v>
      </c>
      <c r="J59" s="9">
        <v>45426</v>
      </c>
      <c r="K59" s="7">
        <f>апр.24!K59+май.24!H59-май.24!G59</f>
        <v>2570.98</v>
      </c>
    </row>
    <row r="60" spans="1:11" x14ac:dyDescent="0.25">
      <c r="A60" s="13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/>
      <c r="I60" s="7"/>
      <c r="J60" s="12"/>
      <c r="K60" s="7">
        <f>апр.24!K60+май.24!H60-май.24!G60</f>
        <v>0</v>
      </c>
    </row>
    <row r="61" spans="1:11" x14ac:dyDescent="0.25">
      <c r="A61" s="13"/>
      <c r="B61" s="14">
        <v>54</v>
      </c>
      <c r="C61" s="7">
        <v>8861</v>
      </c>
      <c r="D61" s="7">
        <v>9051</v>
      </c>
      <c r="E61" s="7">
        <f t="shared" si="0"/>
        <v>190</v>
      </c>
      <c r="F61" s="7">
        <v>6.71</v>
      </c>
      <c r="G61" s="7">
        <f t="shared" si="1"/>
        <v>1274.9000000000001</v>
      </c>
      <c r="H61" s="12"/>
      <c r="I61" s="7"/>
      <c r="J61" s="9"/>
      <c r="K61" s="7">
        <f>апр.24!K61+май.24!H61-май.24!G61</f>
        <v>-5750.4699999999993</v>
      </c>
    </row>
    <row r="62" spans="1:11" x14ac:dyDescent="0.25">
      <c r="A62" s="13"/>
      <c r="B62" s="14">
        <v>55</v>
      </c>
      <c r="C62" s="7">
        <v>3111</v>
      </c>
      <c r="D62" s="7">
        <v>3247</v>
      </c>
      <c r="E62" s="7">
        <f t="shared" si="0"/>
        <v>136</v>
      </c>
      <c r="F62" s="7">
        <v>6.71</v>
      </c>
      <c r="G62" s="7">
        <f t="shared" si="1"/>
        <v>912.56</v>
      </c>
      <c r="H62" s="12">
        <v>700</v>
      </c>
      <c r="I62" s="7">
        <v>319145</v>
      </c>
      <c r="J62" s="9">
        <v>45428</v>
      </c>
      <c r="K62" s="7">
        <f>апр.24!K62+май.24!H62-май.24!G62</f>
        <v>989.16000000000008</v>
      </c>
    </row>
    <row r="63" spans="1:11" x14ac:dyDescent="0.25">
      <c r="A63" s="13"/>
      <c r="B63" s="14">
        <v>56</v>
      </c>
      <c r="C63" s="7"/>
      <c r="D63" s="7"/>
      <c r="E63" s="7">
        <f t="shared" si="0"/>
        <v>0</v>
      </c>
      <c r="F63" s="7">
        <v>6.71</v>
      </c>
      <c r="G63" s="7">
        <f t="shared" si="1"/>
        <v>0</v>
      </c>
      <c r="H63" s="12"/>
      <c r="I63" s="7"/>
      <c r="J63" s="9"/>
      <c r="K63" s="7">
        <f>апр.24!K63+май.24!H63-май.24!G63</f>
        <v>0</v>
      </c>
    </row>
    <row r="64" spans="1:11" x14ac:dyDescent="0.25">
      <c r="A64" s="13"/>
      <c r="B64" s="14">
        <v>57</v>
      </c>
      <c r="C64" s="7">
        <v>6647</v>
      </c>
      <c r="D64" s="7">
        <v>6696</v>
      </c>
      <c r="E64" s="7">
        <f t="shared" si="0"/>
        <v>49</v>
      </c>
      <c r="F64" s="7">
        <v>6.71</v>
      </c>
      <c r="G64" s="7">
        <f t="shared" si="1"/>
        <v>328.79</v>
      </c>
      <c r="H64" s="12"/>
      <c r="I64" s="7"/>
      <c r="J64" s="9"/>
      <c r="K64" s="7">
        <f>апр.24!K64+май.24!H64-май.24!G64</f>
        <v>-2677.29</v>
      </c>
    </row>
    <row r="65" spans="1:11" x14ac:dyDescent="0.25">
      <c r="A65" s="13"/>
      <c r="B65" s="14">
        <v>58</v>
      </c>
      <c r="C65" s="7">
        <v>1029</v>
      </c>
      <c r="D65" s="7">
        <v>1069</v>
      </c>
      <c r="E65" s="7">
        <f t="shared" si="0"/>
        <v>40</v>
      </c>
      <c r="F65" s="7">
        <v>6.71</v>
      </c>
      <c r="G65" s="7">
        <f t="shared" si="1"/>
        <v>268.39999999999998</v>
      </c>
      <c r="H65" s="12">
        <v>1200</v>
      </c>
      <c r="I65" s="7">
        <v>191187</v>
      </c>
      <c r="J65" s="9">
        <v>45415</v>
      </c>
      <c r="K65" s="7">
        <f>апр.24!K65+май.24!H65-май.24!G65</f>
        <v>804.11</v>
      </c>
    </row>
    <row r="66" spans="1:1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апр.24!K66+май.24!H66-май.24!G66</f>
        <v>0</v>
      </c>
    </row>
    <row r="67" spans="1:11" x14ac:dyDescent="0.25">
      <c r="A67" s="13"/>
      <c r="B67" s="14">
        <v>60</v>
      </c>
      <c r="C67" s="7"/>
      <c r="D67" s="7"/>
      <c r="E67" s="7">
        <f t="shared" si="0"/>
        <v>0</v>
      </c>
      <c r="F67" s="7">
        <v>6.71</v>
      </c>
      <c r="G67" s="7">
        <f t="shared" si="1"/>
        <v>0</v>
      </c>
      <c r="H67" s="12"/>
      <c r="I67" s="7"/>
      <c r="J67" s="9"/>
      <c r="K67" s="7">
        <f>апр.24!K67+май.24!H67-май.24!G67</f>
        <v>0</v>
      </c>
    </row>
    <row r="68" spans="1:11" x14ac:dyDescent="0.25">
      <c r="A68" s="13"/>
      <c r="B68" s="14">
        <v>61</v>
      </c>
      <c r="C68" s="7">
        <v>3107</v>
      </c>
      <c r="D68" s="7">
        <v>3311</v>
      </c>
      <c r="E68" s="7">
        <f t="shared" si="0"/>
        <v>204</v>
      </c>
      <c r="F68" s="7">
        <v>6.71</v>
      </c>
      <c r="G68" s="7">
        <f t="shared" si="1"/>
        <v>1368.84</v>
      </c>
      <c r="H68" s="12">
        <v>1053.47</v>
      </c>
      <c r="I68" s="7">
        <v>133702</v>
      </c>
      <c r="J68" s="9">
        <v>45420</v>
      </c>
      <c r="K68" s="7">
        <f>апр.24!K68+май.24!H68-май.24!G68</f>
        <v>-1368.84</v>
      </c>
    </row>
    <row r="69" spans="1:11" x14ac:dyDescent="0.25">
      <c r="A69" s="13"/>
      <c r="B69" s="14">
        <v>62</v>
      </c>
      <c r="C69" s="7">
        <v>101</v>
      </c>
      <c r="D69" s="7">
        <v>126</v>
      </c>
      <c r="E69" s="7">
        <f t="shared" si="0"/>
        <v>25</v>
      </c>
      <c r="F69" s="7">
        <v>6.71</v>
      </c>
      <c r="G69" s="7">
        <f t="shared" si="1"/>
        <v>167.75</v>
      </c>
      <c r="H69" s="12">
        <v>500</v>
      </c>
      <c r="I69" s="7">
        <v>79965</v>
      </c>
      <c r="J69" s="9">
        <v>45414</v>
      </c>
      <c r="K69" s="7">
        <f>апр.24!K69+май.24!H69-май.24!G69</f>
        <v>204.76</v>
      </c>
    </row>
    <row r="70" spans="1:11" x14ac:dyDescent="0.25">
      <c r="A70" s="13"/>
      <c r="B70" s="14">
        <v>63</v>
      </c>
      <c r="C70" s="7"/>
      <c r="D70" s="7"/>
      <c r="E70" s="7">
        <f t="shared" si="0"/>
        <v>0</v>
      </c>
      <c r="F70" s="7">
        <v>6.71</v>
      </c>
      <c r="G70" s="7">
        <f t="shared" si="1"/>
        <v>0</v>
      </c>
      <c r="H70" s="12"/>
      <c r="I70" s="7"/>
      <c r="J70" s="12"/>
      <c r="K70" s="7">
        <f>апр.24!K70+май.24!H70-май.24!G70</f>
        <v>0</v>
      </c>
    </row>
    <row r="71" spans="1:11" x14ac:dyDescent="0.25">
      <c r="A71" s="13"/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апр.24!K71+май.24!H71-май.24!G71</f>
        <v>0</v>
      </c>
    </row>
    <row r="72" spans="1:11" x14ac:dyDescent="0.25">
      <c r="A72" s="13"/>
      <c r="B72" s="14">
        <v>65</v>
      </c>
      <c r="C72" s="7">
        <v>4453</v>
      </c>
      <c r="D72" s="7">
        <v>4479</v>
      </c>
      <c r="E72" s="7">
        <f t="shared" ref="E72:E135" si="2">SUM(D72-C72)</f>
        <v>26</v>
      </c>
      <c r="F72" s="7">
        <v>6.71</v>
      </c>
      <c r="G72" s="7">
        <f t="shared" si="1"/>
        <v>174.46</v>
      </c>
      <c r="H72" s="12">
        <v>5000</v>
      </c>
      <c r="I72" s="7">
        <v>79603</v>
      </c>
      <c r="J72" s="9">
        <v>45442</v>
      </c>
      <c r="K72" s="7">
        <f>апр.24!K72+май.24!H72-май.24!G72</f>
        <v>-15297.75</v>
      </c>
    </row>
    <row r="73" spans="1:11" x14ac:dyDescent="0.25">
      <c r="A73" s="13"/>
      <c r="B73" s="14">
        <v>66</v>
      </c>
      <c r="C73" s="7">
        <v>2948</v>
      </c>
      <c r="D73" s="7">
        <v>3200</v>
      </c>
      <c r="E73" s="7">
        <f t="shared" si="2"/>
        <v>252</v>
      </c>
      <c r="F73" s="7">
        <v>6.71</v>
      </c>
      <c r="G73" s="7">
        <f t="shared" ref="G73:G136" si="3">SUM(E73*F73)</f>
        <v>1690.92</v>
      </c>
      <c r="H73" s="12"/>
      <c r="I73" s="7"/>
      <c r="J73" s="9"/>
      <c r="K73" s="7">
        <f>апр.24!K73+май.24!H73-май.24!G73</f>
        <v>-1026.42</v>
      </c>
    </row>
    <row r="74" spans="1:11" x14ac:dyDescent="0.25">
      <c r="A74" s="13"/>
      <c r="B74" s="14">
        <v>67</v>
      </c>
      <c r="C74" s="7">
        <v>41700</v>
      </c>
      <c r="D74" s="7">
        <v>42338</v>
      </c>
      <c r="E74" s="7">
        <f t="shared" si="2"/>
        <v>638</v>
      </c>
      <c r="F74" s="7">
        <v>6.71</v>
      </c>
      <c r="G74" s="7">
        <f t="shared" si="3"/>
        <v>4280.9799999999996</v>
      </c>
      <c r="H74" s="8"/>
      <c r="I74" s="7"/>
      <c r="J74" s="9"/>
      <c r="K74" s="7">
        <f>апр.24!K74+май.24!H74-май.24!G74</f>
        <v>-26010.890000000003</v>
      </c>
    </row>
    <row r="75" spans="1:11" x14ac:dyDescent="0.25">
      <c r="A75" s="13"/>
      <c r="B75" s="14">
        <v>68</v>
      </c>
      <c r="C75" s="7">
        <v>2121</v>
      </c>
      <c r="D75" s="7">
        <v>2260</v>
      </c>
      <c r="E75" s="7">
        <f t="shared" si="2"/>
        <v>139</v>
      </c>
      <c r="F75" s="7">
        <v>6.71</v>
      </c>
      <c r="G75" s="7">
        <f t="shared" si="3"/>
        <v>932.68999999999994</v>
      </c>
      <c r="H75" s="12"/>
      <c r="I75" s="7"/>
      <c r="J75" s="9"/>
      <c r="K75" s="7">
        <f>апр.24!K75+май.24!H75-май.24!G75</f>
        <v>-979.66</v>
      </c>
    </row>
    <row r="76" spans="1:11" x14ac:dyDescent="0.25">
      <c r="A76" s="13"/>
      <c r="B76" s="14">
        <v>69</v>
      </c>
      <c r="C76" s="7">
        <v>5609</v>
      </c>
      <c r="D76" s="7">
        <v>5976</v>
      </c>
      <c r="E76" s="7">
        <f t="shared" si="2"/>
        <v>367</v>
      </c>
      <c r="F76" s="7">
        <v>6.71</v>
      </c>
      <c r="G76" s="7">
        <f t="shared" si="3"/>
        <v>2462.5700000000002</v>
      </c>
      <c r="H76" s="8"/>
      <c r="I76" s="7"/>
      <c r="J76" s="9"/>
      <c r="K76" s="7">
        <f>апр.24!K76+май.24!H76-май.24!G76</f>
        <v>-3609.9800000000005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6.71</v>
      </c>
      <c r="G77" s="7">
        <f t="shared" si="3"/>
        <v>0</v>
      </c>
      <c r="H77" s="12"/>
      <c r="I77" s="7"/>
      <c r="J77" s="12"/>
      <c r="K77" s="7">
        <f>апр.24!K77+май.24!H77-май.24!G77</f>
        <v>0</v>
      </c>
    </row>
    <row r="78" spans="1:11" x14ac:dyDescent="0.25">
      <c r="A78" s="13"/>
      <c r="B78" s="14">
        <v>71</v>
      </c>
      <c r="C78" s="7">
        <v>3059</v>
      </c>
      <c r="D78" s="7">
        <v>3265</v>
      </c>
      <c r="E78" s="7">
        <f t="shared" si="2"/>
        <v>206</v>
      </c>
      <c r="F78" s="7">
        <v>0</v>
      </c>
      <c r="G78" s="7">
        <f t="shared" si="3"/>
        <v>0</v>
      </c>
      <c r="H78" s="12"/>
      <c r="I78" s="7"/>
      <c r="J78" s="9"/>
      <c r="K78" s="7">
        <f>апр.24!K78+май.24!H78-май.24!G78</f>
        <v>0</v>
      </c>
    </row>
    <row r="79" spans="1:1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апр.24!K79+май.24!H79-май.24!G79</f>
        <v>0</v>
      </c>
    </row>
    <row r="80" spans="1:1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апр.24!K80+май.24!H80-май.24!G80</f>
        <v>0</v>
      </c>
    </row>
    <row r="81" spans="1:11" x14ac:dyDescent="0.25">
      <c r="A81" s="34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апр.24!K81+май.24!H81-май.24!G81</f>
        <v>0</v>
      </c>
    </row>
    <row r="82" spans="1:1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апр.24!K82+май.24!H82-май.24!G82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6.71</v>
      </c>
      <c r="G83" s="7">
        <f t="shared" si="3"/>
        <v>0</v>
      </c>
      <c r="H83" s="12"/>
      <c r="I83" s="7"/>
      <c r="J83" s="12"/>
      <c r="K83" s="7">
        <f>апр.24!K83+май.24!H83-май.24!G83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6.71</v>
      </c>
      <c r="G84" s="7">
        <f t="shared" si="3"/>
        <v>0</v>
      </c>
      <c r="H84" s="12"/>
      <c r="I84" s="7"/>
      <c r="J84" s="12"/>
      <c r="K84" s="7">
        <f>апр.24!K84+май.24!H84-май.24!G84</f>
        <v>0</v>
      </c>
    </row>
    <row r="85" spans="1:11" x14ac:dyDescent="0.25">
      <c r="A85" s="13"/>
      <c r="B85" s="14">
        <v>78</v>
      </c>
      <c r="C85" s="7">
        <v>404</v>
      </c>
      <c r="D85" s="7">
        <v>404</v>
      </c>
      <c r="E85" s="7">
        <f t="shared" si="2"/>
        <v>0</v>
      </c>
      <c r="F85" s="7">
        <v>6.71</v>
      </c>
      <c r="G85" s="7">
        <f t="shared" si="3"/>
        <v>0</v>
      </c>
      <c r="H85" s="12"/>
      <c r="I85" s="7"/>
      <c r="J85" s="12"/>
      <c r="K85" s="7">
        <f>апр.24!K85+май.24!H85-май.24!G85</f>
        <v>0</v>
      </c>
    </row>
    <row r="86" spans="1:11" x14ac:dyDescent="0.25">
      <c r="A86" s="13"/>
      <c r="B86" s="14">
        <v>79</v>
      </c>
      <c r="C86" s="7">
        <v>3560</v>
      </c>
      <c r="D86" s="7">
        <v>4749</v>
      </c>
      <c r="E86" s="7">
        <f t="shared" si="2"/>
        <v>1189</v>
      </c>
      <c r="F86" s="7">
        <v>6.71</v>
      </c>
      <c r="G86" s="7">
        <f t="shared" si="3"/>
        <v>7978.19</v>
      </c>
      <c r="H86" s="12"/>
      <c r="I86" s="7"/>
      <c r="J86" s="12"/>
      <c r="K86" s="7">
        <f>апр.24!K86+май.24!H86-май.24!G86</f>
        <v>-2571.2899999999991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6.71</v>
      </c>
      <c r="G87" s="7">
        <f t="shared" si="3"/>
        <v>0</v>
      </c>
      <c r="H87" s="12"/>
      <c r="I87" s="7"/>
      <c r="J87" s="12"/>
      <c r="K87" s="7">
        <f>апр.24!K87+май.24!H87-май.24!G87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6.71</v>
      </c>
      <c r="G88" s="7">
        <f t="shared" si="3"/>
        <v>0</v>
      </c>
      <c r="H88" s="12"/>
      <c r="I88" s="7"/>
      <c r="J88" s="12"/>
      <c r="K88" s="7">
        <f>апр.24!K88+май.24!H88-май.24!G88</f>
        <v>0</v>
      </c>
    </row>
    <row r="89" spans="1:11" x14ac:dyDescent="0.25">
      <c r="A89" s="13"/>
      <c r="B89" s="14">
        <v>82</v>
      </c>
      <c r="C89" s="7">
        <v>40516</v>
      </c>
      <c r="D89" s="7">
        <v>41144</v>
      </c>
      <c r="E89" s="7">
        <f t="shared" si="2"/>
        <v>628</v>
      </c>
      <c r="F89" s="7">
        <v>6.71</v>
      </c>
      <c r="G89" s="7">
        <f t="shared" si="3"/>
        <v>4213.88</v>
      </c>
      <c r="H89" s="12">
        <v>5130</v>
      </c>
      <c r="I89" s="7">
        <v>449921</v>
      </c>
      <c r="J89" s="9">
        <v>45428</v>
      </c>
      <c r="K89" s="7">
        <f>апр.24!K89+май.24!H89-май.24!G89</f>
        <v>7804.5000000000009</v>
      </c>
    </row>
    <row r="90" spans="1:1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апр.24!K90+май.24!H90-май.24!G90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6.71</v>
      </c>
      <c r="G91" s="7">
        <f t="shared" si="3"/>
        <v>0</v>
      </c>
      <c r="H91" s="12"/>
      <c r="I91" s="7"/>
      <c r="J91" s="12"/>
      <c r="K91" s="7">
        <f>апр.24!K91+май.24!H91-май.24!G91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6.71</v>
      </c>
      <c r="G92" s="7">
        <f t="shared" si="3"/>
        <v>0</v>
      </c>
      <c r="H92" s="12"/>
      <c r="I92" s="7"/>
      <c r="J92" s="12"/>
      <c r="K92" s="7">
        <f>апр.24!K92+май.24!H92-май.24!G92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6.71</v>
      </c>
      <c r="G93" s="7">
        <f t="shared" si="3"/>
        <v>0</v>
      </c>
      <c r="H93" s="12"/>
      <c r="I93" s="7"/>
      <c r="J93" s="12"/>
      <c r="K93" s="7">
        <f>апр.24!K93+май.24!H93-май.24!G93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6.71</v>
      </c>
      <c r="G94" s="7">
        <f t="shared" si="3"/>
        <v>0</v>
      </c>
      <c r="H94" s="12"/>
      <c r="I94" s="7"/>
      <c r="J94" s="12"/>
      <c r="K94" s="7">
        <f>апр.24!K94+май.24!H94-май.24!G94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6.71</v>
      </c>
      <c r="G95" s="7">
        <f t="shared" si="3"/>
        <v>0</v>
      </c>
      <c r="H95" s="12"/>
      <c r="I95" s="7"/>
      <c r="J95" s="12"/>
      <c r="K95" s="7">
        <f>апр.24!K95+май.24!H95-май.24!G95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6.71</v>
      </c>
      <c r="G96" s="7">
        <f t="shared" si="3"/>
        <v>0</v>
      </c>
      <c r="H96" s="12"/>
      <c r="I96" s="7"/>
      <c r="J96" s="12"/>
      <c r="K96" s="7">
        <f>апр.24!K96+май.24!H96-май.24!G96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6.71</v>
      </c>
      <c r="G97" s="7">
        <f t="shared" si="3"/>
        <v>0</v>
      </c>
      <c r="H97" s="12"/>
      <c r="I97" s="7"/>
      <c r="J97" s="12"/>
      <c r="K97" s="7">
        <f>апр.24!K97+май.24!H97-май.24!G97</f>
        <v>0</v>
      </c>
    </row>
    <row r="98" spans="1:11" x14ac:dyDescent="0.25">
      <c r="A98" s="13"/>
      <c r="B98" s="14">
        <v>91</v>
      </c>
      <c r="C98" s="7">
        <v>10</v>
      </c>
      <c r="D98" s="7">
        <v>10</v>
      </c>
      <c r="E98" s="7">
        <f t="shared" si="2"/>
        <v>0</v>
      </c>
      <c r="F98" s="7">
        <v>6.71</v>
      </c>
      <c r="G98" s="7">
        <f t="shared" si="3"/>
        <v>0</v>
      </c>
      <c r="H98" s="12"/>
      <c r="I98" s="7"/>
      <c r="J98" s="12"/>
      <c r="K98" s="7">
        <f>апр.24!K98+май.24!H98-май.24!G98</f>
        <v>-6.71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6.71</v>
      </c>
      <c r="G99" s="7">
        <f t="shared" si="3"/>
        <v>0</v>
      </c>
      <c r="H99" s="12"/>
      <c r="I99" s="7"/>
      <c r="J99" s="12"/>
      <c r="K99" s="7">
        <f>апр.24!K99+май.24!H99-май.24!G99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6.71</v>
      </c>
      <c r="G100" s="7">
        <f t="shared" si="3"/>
        <v>0</v>
      </c>
      <c r="H100" s="12"/>
      <c r="I100" s="7"/>
      <c r="J100" s="12"/>
      <c r="K100" s="7">
        <f>апр.24!K100+май.24!H100-май.24!G100</f>
        <v>0</v>
      </c>
    </row>
    <row r="101" spans="1:1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6.71</v>
      </c>
      <c r="G101" s="7">
        <f t="shared" si="3"/>
        <v>0</v>
      </c>
      <c r="H101" s="12"/>
      <c r="I101" s="7"/>
      <c r="J101" s="12"/>
      <c r="K101" s="7">
        <f>апр.24!K101+май.24!H101-май.24!G101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6.71</v>
      </c>
      <c r="G102" s="7">
        <f t="shared" si="3"/>
        <v>0</v>
      </c>
      <c r="H102" s="12"/>
      <c r="I102" s="7"/>
      <c r="J102" s="12"/>
      <c r="K102" s="7">
        <f>апр.24!K102+май.24!H102-май.24!G102</f>
        <v>0</v>
      </c>
    </row>
    <row r="103" spans="1:11" x14ac:dyDescent="0.25">
      <c r="A103" s="13"/>
      <c r="B103" s="14">
        <v>96</v>
      </c>
      <c r="C103" s="7">
        <v>297</v>
      </c>
      <c r="D103" s="7">
        <v>302</v>
      </c>
      <c r="E103" s="7">
        <f t="shared" si="2"/>
        <v>5</v>
      </c>
      <c r="F103" s="7">
        <v>6.71</v>
      </c>
      <c r="G103" s="7">
        <f t="shared" si="3"/>
        <v>33.549999999999997</v>
      </c>
      <c r="H103" s="12"/>
      <c r="I103" s="7"/>
      <c r="J103" s="12"/>
      <c r="K103" s="7">
        <f>апр.24!K103+май.24!H103-май.24!G103</f>
        <v>1946.32</v>
      </c>
    </row>
    <row r="104" spans="1:11" x14ac:dyDescent="0.25">
      <c r="A104" s="13"/>
      <c r="B104" s="14">
        <v>97</v>
      </c>
      <c r="C104" s="7">
        <v>5679</v>
      </c>
      <c r="D104" s="7">
        <v>6463</v>
      </c>
      <c r="E104" s="7">
        <f t="shared" si="2"/>
        <v>784</v>
      </c>
      <c r="F104" s="7">
        <v>6.71</v>
      </c>
      <c r="G104" s="7">
        <f t="shared" si="3"/>
        <v>5260.64</v>
      </c>
      <c r="H104" s="12">
        <v>11500</v>
      </c>
      <c r="I104" s="7">
        <v>233785.145862</v>
      </c>
      <c r="J104" s="9" t="s">
        <v>180</v>
      </c>
      <c r="K104" s="7">
        <f>апр.24!K104+май.24!H104-май.24!G104</f>
        <v>7447.79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6.71</v>
      </c>
      <c r="G105" s="7">
        <f t="shared" si="3"/>
        <v>0</v>
      </c>
      <c r="H105" s="12"/>
      <c r="I105" s="7"/>
      <c r="J105" s="12"/>
      <c r="K105" s="7">
        <f>апр.24!K105+май.24!H105-май.24!G105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6.71</v>
      </c>
      <c r="G106" s="7">
        <f t="shared" si="3"/>
        <v>0</v>
      </c>
      <c r="H106" s="12"/>
      <c r="I106" s="7"/>
      <c r="J106" s="12"/>
      <c r="K106" s="7">
        <f>апр.24!K106+май.24!H106-май.24!G106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6.71</v>
      </c>
      <c r="G107" s="7">
        <f t="shared" si="3"/>
        <v>0</v>
      </c>
      <c r="H107" s="12"/>
      <c r="I107" s="7"/>
      <c r="J107" s="12"/>
      <c r="K107" s="7">
        <f>апр.24!K107+май.24!H107-май.24!G107</f>
        <v>0</v>
      </c>
    </row>
    <row r="108" spans="1:11" x14ac:dyDescent="0.25">
      <c r="A108" s="13"/>
      <c r="B108" s="14">
        <v>101</v>
      </c>
      <c r="C108" s="7">
        <v>5</v>
      </c>
      <c r="D108" s="7">
        <v>5</v>
      </c>
      <c r="E108" s="7">
        <f t="shared" si="2"/>
        <v>0</v>
      </c>
      <c r="F108" s="7">
        <v>6.71</v>
      </c>
      <c r="G108" s="7">
        <f t="shared" si="3"/>
        <v>0</v>
      </c>
      <c r="H108" s="12">
        <v>100</v>
      </c>
      <c r="I108" s="7">
        <v>78225</v>
      </c>
      <c r="J108" s="9">
        <v>45425</v>
      </c>
      <c r="K108" s="7">
        <f>апр.24!K108+май.24!H108-май.24!G108</f>
        <v>86.58</v>
      </c>
    </row>
    <row r="109" spans="1:11" x14ac:dyDescent="0.25">
      <c r="A109" s="13"/>
      <c r="B109" s="14">
        <v>102</v>
      </c>
      <c r="C109" s="7">
        <v>16113</v>
      </c>
      <c r="D109" s="7">
        <v>16460</v>
      </c>
      <c r="E109" s="7">
        <f t="shared" si="2"/>
        <v>347</v>
      </c>
      <c r="F109" s="7">
        <v>6.71</v>
      </c>
      <c r="G109" s="7">
        <f t="shared" si="3"/>
        <v>2328.37</v>
      </c>
      <c r="H109" s="12">
        <v>3000</v>
      </c>
      <c r="I109" s="7">
        <v>828895</v>
      </c>
      <c r="J109" s="9">
        <v>45420</v>
      </c>
      <c r="K109" s="7">
        <f>апр.24!K109+май.24!H109-май.24!G109</f>
        <v>-10598.86</v>
      </c>
    </row>
    <row r="110" spans="1:11" x14ac:dyDescent="0.25">
      <c r="A110" s="13"/>
      <c r="B110" s="14">
        <v>103</v>
      </c>
      <c r="C110" s="7">
        <v>40</v>
      </c>
      <c r="D110" s="7">
        <v>354</v>
      </c>
      <c r="E110" s="7">
        <f t="shared" si="2"/>
        <v>314</v>
      </c>
      <c r="F110" s="7">
        <v>6.71</v>
      </c>
      <c r="G110" s="7">
        <f t="shared" si="3"/>
        <v>2106.94</v>
      </c>
      <c r="H110" s="12"/>
      <c r="I110" s="7"/>
      <c r="J110" s="12"/>
      <c r="K110" s="7">
        <f>апр.24!K110+май.24!H110-май.24!G110</f>
        <v>-2267.98</v>
      </c>
    </row>
    <row r="111" spans="1:11" x14ac:dyDescent="0.25">
      <c r="A111" s="13"/>
      <c r="B111" s="14">
        <v>104</v>
      </c>
      <c r="C111" s="7">
        <v>25</v>
      </c>
      <c r="D111" s="7">
        <v>31</v>
      </c>
      <c r="E111" s="7">
        <f t="shared" si="2"/>
        <v>6</v>
      </c>
      <c r="F111" s="7">
        <v>6.71</v>
      </c>
      <c r="G111" s="7">
        <f t="shared" si="3"/>
        <v>40.26</v>
      </c>
      <c r="H111" s="12">
        <v>200</v>
      </c>
      <c r="I111" s="7">
        <v>961989</v>
      </c>
      <c r="J111" s="9">
        <v>45428</v>
      </c>
      <c r="K111" s="7">
        <f>апр.24!K111+май.24!H111-май.24!G111</f>
        <v>146.32000000000002</v>
      </c>
    </row>
    <row r="112" spans="1:11" x14ac:dyDescent="0.25">
      <c r="A112" s="13"/>
      <c r="B112" s="14">
        <v>105</v>
      </c>
      <c r="C112" s="7">
        <v>22016</v>
      </c>
      <c r="D112" s="7">
        <v>22212</v>
      </c>
      <c r="E112" s="7">
        <f t="shared" si="2"/>
        <v>196</v>
      </c>
      <c r="F112" s="7">
        <v>6.71</v>
      </c>
      <c r="G112" s="7">
        <f t="shared" si="3"/>
        <v>1315.16</v>
      </c>
      <c r="H112" s="65"/>
      <c r="I112" s="7"/>
      <c r="J112" s="9"/>
      <c r="K112" s="7">
        <f>апр.24!K112+май.24!H112-май.24!G112</f>
        <v>-2035.6000000000004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6.71</v>
      </c>
      <c r="G113" s="7">
        <f t="shared" si="3"/>
        <v>0</v>
      </c>
      <c r="H113" s="12"/>
      <c r="I113" s="7"/>
      <c r="J113" s="12"/>
      <c r="K113" s="7">
        <f>апр.24!K113+май.24!H113-май.24!G113</f>
        <v>0</v>
      </c>
    </row>
    <row r="114" spans="1:11" x14ac:dyDescent="0.25">
      <c r="A114" s="13"/>
      <c r="B114" s="14">
        <v>107</v>
      </c>
      <c r="C114" s="7">
        <v>245</v>
      </c>
      <c r="D114" s="7">
        <v>263</v>
      </c>
      <c r="E114" s="7">
        <f t="shared" si="2"/>
        <v>18</v>
      </c>
      <c r="F114" s="7">
        <v>6.71</v>
      </c>
      <c r="G114" s="7">
        <f t="shared" si="3"/>
        <v>120.78</v>
      </c>
      <c r="H114" s="12"/>
      <c r="I114" s="7"/>
      <c r="J114" s="12"/>
      <c r="K114" s="7">
        <f>апр.24!K114+май.24!H114-май.24!G114</f>
        <v>318.82999999999993</v>
      </c>
    </row>
    <row r="115" spans="1:11" x14ac:dyDescent="0.25">
      <c r="A115" s="13"/>
      <c r="B115" s="14">
        <v>108</v>
      </c>
      <c r="C115" s="7">
        <v>4816</v>
      </c>
      <c r="D115" s="7">
        <v>4902</v>
      </c>
      <c r="E115" s="7">
        <f t="shared" si="2"/>
        <v>86</v>
      </c>
      <c r="F115" s="7">
        <v>6.71</v>
      </c>
      <c r="G115" s="7">
        <f t="shared" si="3"/>
        <v>577.05999999999995</v>
      </c>
      <c r="H115" s="12"/>
      <c r="I115" s="7"/>
      <c r="J115" s="9"/>
      <c r="K115" s="7">
        <f>апр.24!K115+май.24!H115-май.24!G115</f>
        <v>-167.53999999999996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6.71</v>
      </c>
      <c r="G116" s="7">
        <f t="shared" si="3"/>
        <v>0</v>
      </c>
      <c r="H116" s="12"/>
      <c r="I116" s="7"/>
      <c r="J116" s="12"/>
      <c r="K116" s="7">
        <f>апр.24!K116+май.24!H116-май.24!G116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6.71</v>
      </c>
      <c r="G117" s="7">
        <f t="shared" si="3"/>
        <v>0</v>
      </c>
      <c r="H117" s="12"/>
      <c r="I117" s="7"/>
      <c r="J117" s="12"/>
      <c r="K117" s="7">
        <f>апр.24!K117+май.24!H117-май.24!G117</f>
        <v>0</v>
      </c>
    </row>
    <row r="118" spans="1:11" x14ac:dyDescent="0.25">
      <c r="A118" s="13"/>
      <c r="B118" s="14">
        <v>111</v>
      </c>
      <c r="C118" s="7"/>
      <c r="D118" s="7"/>
      <c r="E118" s="7">
        <f t="shared" si="2"/>
        <v>0</v>
      </c>
      <c r="F118" s="7">
        <v>6.71</v>
      </c>
      <c r="G118" s="7">
        <f t="shared" si="3"/>
        <v>0</v>
      </c>
      <c r="H118" s="12"/>
      <c r="I118" s="7"/>
      <c r="J118" s="12"/>
      <c r="K118" s="7">
        <f>апр.24!K118+май.24!H118-май.24!G118</f>
        <v>0</v>
      </c>
    </row>
    <row r="119" spans="1:11" x14ac:dyDescent="0.25">
      <c r="A119" s="13"/>
      <c r="B119" s="14">
        <v>112</v>
      </c>
      <c r="C119" s="7">
        <v>33</v>
      </c>
      <c r="D119" s="7">
        <v>33</v>
      </c>
      <c r="E119" s="7">
        <f t="shared" si="2"/>
        <v>0</v>
      </c>
      <c r="F119" s="7">
        <v>6.71</v>
      </c>
      <c r="G119" s="7">
        <f t="shared" si="3"/>
        <v>0</v>
      </c>
      <c r="H119" s="12"/>
      <c r="I119" s="7"/>
      <c r="J119" s="12"/>
      <c r="K119" s="7">
        <f>апр.24!K119+май.24!H119-май.24!G119</f>
        <v>0</v>
      </c>
    </row>
    <row r="120" spans="1:11" x14ac:dyDescent="0.25">
      <c r="A120" s="13"/>
      <c r="B120" s="14">
        <v>113</v>
      </c>
      <c r="C120" s="7">
        <v>2519</v>
      </c>
      <c r="D120" s="7">
        <v>2665</v>
      </c>
      <c r="E120" s="7">
        <f t="shared" si="2"/>
        <v>146</v>
      </c>
      <c r="F120" s="7">
        <v>6.71</v>
      </c>
      <c r="G120" s="7">
        <f t="shared" si="3"/>
        <v>979.66</v>
      </c>
      <c r="H120" s="12">
        <v>6000</v>
      </c>
      <c r="I120" s="7">
        <v>441276</v>
      </c>
      <c r="J120" s="9">
        <v>45429</v>
      </c>
      <c r="K120" s="7">
        <f>апр.24!K120+май.24!H120-май.24!G120</f>
        <v>4993.5</v>
      </c>
    </row>
    <row r="121" spans="1:1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6.71</v>
      </c>
      <c r="G121" s="7">
        <f t="shared" si="3"/>
        <v>0</v>
      </c>
      <c r="H121" s="12"/>
      <c r="I121" s="7"/>
      <c r="J121" s="12"/>
      <c r="K121" s="7">
        <f>апр.24!K121+май.24!H121-май.24!G121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6.71</v>
      </c>
      <c r="G122" s="7">
        <f t="shared" si="3"/>
        <v>0</v>
      </c>
      <c r="H122" s="12"/>
      <c r="I122" s="7"/>
      <c r="J122" s="12"/>
      <c r="K122" s="7">
        <f>апр.24!K122+май.24!H122-май.24!G122</f>
        <v>0</v>
      </c>
    </row>
    <row r="123" spans="1:1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апр.24!K123+май.24!H123-май.24!G123</f>
        <v>0</v>
      </c>
    </row>
    <row r="124" spans="1:11" x14ac:dyDescent="0.25">
      <c r="A124" s="13"/>
      <c r="B124" s="14">
        <v>117</v>
      </c>
      <c r="C124" s="7">
        <v>774</v>
      </c>
      <c r="D124" s="7">
        <v>830</v>
      </c>
      <c r="E124" s="7">
        <f t="shared" si="2"/>
        <v>56</v>
      </c>
      <c r="F124" s="7">
        <v>6.71</v>
      </c>
      <c r="G124" s="7">
        <f t="shared" si="3"/>
        <v>375.76</v>
      </c>
      <c r="H124" s="12">
        <v>3920</v>
      </c>
      <c r="I124" s="7">
        <v>54509</v>
      </c>
      <c r="J124" s="9">
        <v>45418</v>
      </c>
      <c r="K124" s="7">
        <f>апр.24!K124+май.24!H124-май.24!G124</f>
        <v>3460.84</v>
      </c>
    </row>
    <row r="125" spans="1:11" x14ac:dyDescent="0.25">
      <c r="A125" s="13"/>
      <c r="B125" s="14">
        <v>118</v>
      </c>
      <c r="C125" s="7">
        <v>143</v>
      </c>
      <c r="D125" s="7">
        <v>187</v>
      </c>
      <c r="E125" s="7">
        <f t="shared" si="2"/>
        <v>44</v>
      </c>
      <c r="F125" s="7">
        <v>6.71</v>
      </c>
      <c r="G125" s="7">
        <f t="shared" si="3"/>
        <v>295.24</v>
      </c>
      <c r="H125" s="12">
        <v>500</v>
      </c>
      <c r="I125" s="7">
        <v>26768</v>
      </c>
      <c r="J125" s="9">
        <v>45426</v>
      </c>
      <c r="K125" s="7">
        <f>апр.24!K125+май.24!H125-май.24!G125</f>
        <v>-103.89999999999998</v>
      </c>
    </row>
    <row r="126" spans="1:11" x14ac:dyDescent="0.25">
      <c r="A126" s="13"/>
      <c r="B126" s="14">
        <v>119</v>
      </c>
      <c r="C126" s="7">
        <v>29</v>
      </c>
      <c r="D126" s="7">
        <v>40</v>
      </c>
      <c r="E126" s="7">
        <f t="shared" si="2"/>
        <v>11</v>
      </c>
      <c r="F126" s="7">
        <v>6.71</v>
      </c>
      <c r="G126" s="7">
        <f t="shared" si="3"/>
        <v>73.81</v>
      </c>
      <c r="H126" s="12"/>
      <c r="I126" s="7"/>
      <c r="J126" s="12"/>
      <c r="K126" s="7">
        <f>апр.24!K126+май.24!H126-май.24!G126</f>
        <v>-73.81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6.71</v>
      </c>
      <c r="G127" s="7">
        <f t="shared" si="3"/>
        <v>0</v>
      </c>
      <c r="H127" s="12"/>
      <c r="I127" s="7"/>
      <c r="J127" s="12"/>
      <c r="K127" s="7">
        <f>апр.24!K127+май.24!H127-май.24!G127</f>
        <v>0</v>
      </c>
    </row>
    <row r="128" spans="1:11" x14ac:dyDescent="0.25">
      <c r="A128" s="13"/>
      <c r="B128" s="14">
        <v>121</v>
      </c>
      <c r="C128" s="7">
        <v>1721</v>
      </c>
      <c r="D128" s="7">
        <v>1785</v>
      </c>
      <c r="E128" s="7">
        <f t="shared" si="2"/>
        <v>64</v>
      </c>
      <c r="F128" s="7">
        <v>6.71</v>
      </c>
      <c r="G128" s="7">
        <f t="shared" si="3"/>
        <v>429.44</v>
      </c>
      <c r="H128" s="12"/>
      <c r="I128" s="7"/>
      <c r="J128" s="12"/>
      <c r="K128" s="7">
        <f>апр.24!K128+май.24!H128-май.24!G128</f>
        <v>-288.32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6.71</v>
      </c>
      <c r="G129" s="7">
        <f t="shared" si="3"/>
        <v>0</v>
      </c>
      <c r="H129" s="12"/>
      <c r="I129" s="7"/>
      <c r="J129" s="12"/>
      <c r="K129" s="7">
        <f>апр.24!K129+май.24!H129-май.24!G129</f>
        <v>0</v>
      </c>
    </row>
    <row r="130" spans="1:11" x14ac:dyDescent="0.25">
      <c r="A130" s="13"/>
      <c r="B130" s="14">
        <v>123</v>
      </c>
      <c r="C130" s="7">
        <v>5</v>
      </c>
      <c r="D130" s="7">
        <v>5</v>
      </c>
      <c r="E130" s="7">
        <f t="shared" si="2"/>
        <v>0</v>
      </c>
      <c r="F130" s="7">
        <v>6.71</v>
      </c>
      <c r="G130" s="7">
        <f t="shared" si="3"/>
        <v>0</v>
      </c>
      <c r="H130" s="12"/>
      <c r="I130" s="7"/>
      <c r="J130" s="12"/>
      <c r="K130" s="7">
        <f>апр.24!K130+май.24!H130-май.24!G130</f>
        <v>0</v>
      </c>
    </row>
    <row r="131" spans="1:11" x14ac:dyDescent="0.25">
      <c r="A131" s="13"/>
      <c r="B131" s="14">
        <v>124</v>
      </c>
      <c r="C131" s="7">
        <v>1700</v>
      </c>
      <c r="D131" s="7">
        <v>1794</v>
      </c>
      <c r="E131" s="7">
        <f t="shared" si="2"/>
        <v>94</v>
      </c>
      <c r="F131" s="7">
        <v>6.71</v>
      </c>
      <c r="G131" s="7">
        <f t="shared" si="3"/>
        <v>630.74</v>
      </c>
      <c r="H131" s="12">
        <v>400</v>
      </c>
      <c r="I131" s="7">
        <v>844189</v>
      </c>
      <c r="J131" s="9">
        <v>45426</v>
      </c>
      <c r="K131" s="7">
        <f>апр.24!K131+май.24!H131-май.24!G131</f>
        <v>-317.97000000000003</v>
      </c>
    </row>
    <row r="132" spans="1:1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апр.24!K132+май.24!H132-май.24!G132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6.71</v>
      </c>
      <c r="G133" s="7">
        <f t="shared" si="3"/>
        <v>0</v>
      </c>
      <c r="H133" s="12"/>
      <c r="I133" s="7"/>
      <c r="J133" s="12"/>
      <c r="K133" s="7">
        <f>апр.24!K133+май.24!H133-май.24!G133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6.71</v>
      </c>
      <c r="G134" s="7">
        <f t="shared" si="3"/>
        <v>0</v>
      </c>
      <c r="H134" s="12"/>
      <c r="I134" s="7"/>
      <c r="J134" s="12"/>
      <c r="K134" s="7">
        <f>апр.24!K134+май.24!H134-май.24!G134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6.71</v>
      </c>
      <c r="G135" s="7">
        <f t="shared" si="3"/>
        <v>0</v>
      </c>
      <c r="H135" s="12"/>
      <c r="I135" s="7"/>
      <c r="J135" s="12"/>
      <c r="K135" s="7">
        <f>апр.24!K135+май.24!H135-май.24!G135</f>
        <v>0</v>
      </c>
    </row>
    <row r="136" spans="1:11" x14ac:dyDescent="0.25">
      <c r="A136" s="13"/>
      <c r="B136" s="14">
        <v>129</v>
      </c>
      <c r="C136" s="7">
        <v>786</v>
      </c>
      <c r="D136" s="7">
        <v>794</v>
      </c>
      <c r="E136" s="7">
        <f t="shared" ref="E136:E200" si="4">SUM(D136-C136)</f>
        <v>8</v>
      </c>
      <c r="F136" s="7">
        <v>6.71</v>
      </c>
      <c r="G136" s="7">
        <f t="shared" si="3"/>
        <v>53.68</v>
      </c>
      <c r="H136" s="12"/>
      <c r="I136" s="7"/>
      <c r="J136" s="12"/>
      <c r="K136" s="7">
        <f>апр.24!K136+май.24!H136-май.24!G136</f>
        <v>1174.67</v>
      </c>
    </row>
    <row r="137" spans="1:11" x14ac:dyDescent="0.25">
      <c r="A137" s="13"/>
      <c r="B137" s="14">
        <v>130</v>
      </c>
      <c r="C137" s="7">
        <v>3274</v>
      </c>
      <c r="D137" s="7">
        <v>3459</v>
      </c>
      <c r="E137" s="7">
        <f t="shared" si="4"/>
        <v>185</v>
      </c>
      <c r="F137" s="7">
        <v>6.71</v>
      </c>
      <c r="G137" s="7">
        <f t="shared" ref="G137:G201" si="5">SUM(E137*F137)</f>
        <v>1241.3499999999999</v>
      </c>
      <c r="H137" s="12"/>
      <c r="I137" s="7"/>
      <c r="J137" s="9"/>
      <c r="K137" s="7">
        <f>апр.24!K137+май.24!H137-май.24!G137</f>
        <v>-1180.1199999999999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6.71</v>
      </c>
      <c r="G138" s="7">
        <f t="shared" si="5"/>
        <v>0</v>
      </c>
      <c r="H138" s="12"/>
      <c r="I138" s="7"/>
      <c r="J138" s="9"/>
      <c r="K138" s="7">
        <f>апр.24!K138+май.24!H138-май.24!G138</f>
        <v>376.12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6.71</v>
      </c>
      <c r="G139" s="7">
        <f t="shared" si="5"/>
        <v>0</v>
      </c>
      <c r="H139" s="12"/>
      <c r="I139" s="7"/>
      <c r="J139" s="12"/>
      <c r="K139" s="7">
        <f>апр.24!K139+май.24!H139-май.24!G139</f>
        <v>0</v>
      </c>
    </row>
    <row r="140" spans="1:11" x14ac:dyDescent="0.25">
      <c r="A140" s="13"/>
      <c r="B140" s="14">
        <v>133</v>
      </c>
      <c r="C140" s="7">
        <v>320</v>
      </c>
      <c r="D140" s="7">
        <v>344</v>
      </c>
      <c r="E140" s="7">
        <f t="shared" si="4"/>
        <v>24</v>
      </c>
      <c r="F140" s="7">
        <v>6.71</v>
      </c>
      <c r="G140" s="7">
        <f t="shared" si="5"/>
        <v>161.04</v>
      </c>
      <c r="H140" s="12">
        <v>1000</v>
      </c>
      <c r="I140" s="7">
        <v>151191</v>
      </c>
      <c r="J140" s="9">
        <v>45414</v>
      </c>
      <c r="K140" s="7">
        <f>апр.24!K140+май.24!H140-май.24!G140</f>
        <v>-167.54</v>
      </c>
    </row>
    <row r="141" spans="1:11" x14ac:dyDescent="0.25">
      <c r="A141" s="13"/>
      <c r="B141" s="14">
        <v>134</v>
      </c>
      <c r="C141" s="7">
        <v>6758</v>
      </c>
      <c r="D141" s="7">
        <v>7251</v>
      </c>
      <c r="E141" s="7">
        <f t="shared" si="4"/>
        <v>493</v>
      </c>
      <c r="F141" s="7">
        <v>6.71</v>
      </c>
      <c r="G141" s="7">
        <f t="shared" si="5"/>
        <v>3308.03</v>
      </c>
      <c r="H141" s="12"/>
      <c r="I141" s="7"/>
      <c r="J141" s="12"/>
      <c r="K141" s="7">
        <f>апр.24!K141+май.24!H141-май.24!G141</f>
        <v>-510.36999999999944</v>
      </c>
    </row>
    <row r="142" spans="1:1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6.71</v>
      </c>
      <c r="G142" s="7">
        <f t="shared" si="5"/>
        <v>0</v>
      </c>
      <c r="H142" s="12"/>
      <c r="I142" s="7"/>
      <c r="J142" s="12"/>
      <c r="K142" s="7">
        <f>апр.24!K142+май.24!H142-май.24!G142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6.71</v>
      </c>
      <c r="G143" s="7">
        <f t="shared" si="5"/>
        <v>0</v>
      </c>
      <c r="H143" s="12"/>
      <c r="I143" s="7"/>
      <c r="J143" s="12"/>
      <c r="K143" s="7">
        <f>апр.24!K143+май.24!H143-май.24!G143</f>
        <v>0</v>
      </c>
    </row>
    <row r="144" spans="1:1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6.71</v>
      </c>
      <c r="G144" s="7">
        <f t="shared" si="5"/>
        <v>0</v>
      </c>
      <c r="H144" s="12"/>
      <c r="I144" s="7"/>
      <c r="J144" s="12"/>
      <c r="K144" s="7">
        <f>апр.24!K144+май.24!H144-май.24!G144</f>
        <v>0</v>
      </c>
    </row>
    <row r="145" spans="1:1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6.71</v>
      </c>
      <c r="G145" s="7">
        <f t="shared" si="5"/>
        <v>0</v>
      </c>
      <c r="H145" s="12"/>
      <c r="I145" s="7"/>
      <c r="J145" s="12"/>
      <c r="K145" s="7">
        <f>апр.24!K145+май.24!H145-май.24!G145</f>
        <v>0</v>
      </c>
    </row>
    <row r="146" spans="1:1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6.71</v>
      </c>
      <c r="G146" s="7">
        <f t="shared" si="5"/>
        <v>0</v>
      </c>
      <c r="H146" s="12"/>
      <c r="I146" s="7"/>
      <c r="J146" s="12"/>
      <c r="K146" s="7">
        <f>апр.24!K146+май.24!H146-май.24!G146</f>
        <v>0</v>
      </c>
    </row>
    <row r="147" spans="1:1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6.71</v>
      </c>
      <c r="G147" s="7">
        <f t="shared" si="5"/>
        <v>0</v>
      </c>
      <c r="H147" s="12"/>
      <c r="I147" s="7"/>
      <c r="J147" s="12"/>
      <c r="K147" s="7">
        <f>апр.24!K147+май.24!H147-май.24!G147</f>
        <v>0</v>
      </c>
    </row>
    <row r="148" spans="1:1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6.71</v>
      </c>
      <c r="G148" s="7">
        <f t="shared" si="5"/>
        <v>0</v>
      </c>
      <c r="H148" s="12"/>
      <c r="I148" s="7"/>
      <c r="J148" s="12"/>
      <c r="K148" s="7">
        <f>апр.24!K148+май.24!H148-май.24!G148</f>
        <v>0</v>
      </c>
    </row>
    <row r="149" spans="1:11" x14ac:dyDescent="0.25">
      <c r="A149" s="81"/>
      <c r="B149" s="1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апр.24!K149+май.24!H149-май.24!G149</f>
        <v>0</v>
      </c>
    </row>
    <row r="150" spans="1:1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6.71</v>
      </c>
      <c r="G150" s="7">
        <f t="shared" si="5"/>
        <v>0</v>
      </c>
      <c r="H150" s="12"/>
      <c r="I150" s="7"/>
      <c r="J150" s="12"/>
      <c r="K150" s="7">
        <f>апр.24!K150+май.24!H150-май.24!G150</f>
        <v>0</v>
      </c>
    </row>
    <row r="151" spans="1:11" x14ac:dyDescent="0.25">
      <c r="A151" s="13"/>
      <c r="B151" s="14">
        <v>143</v>
      </c>
      <c r="C151" s="7">
        <v>4546</v>
      </c>
      <c r="D151" s="7">
        <v>4595</v>
      </c>
      <c r="E151" s="7">
        <f t="shared" si="4"/>
        <v>49</v>
      </c>
      <c r="F151" s="7">
        <v>6.71</v>
      </c>
      <c r="G151" s="7">
        <f t="shared" si="5"/>
        <v>328.79</v>
      </c>
      <c r="H151" s="12"/>
      <c r="I151" s="7"/>
      <c r="J151" s="12"/>
      <c r="K151" s="7">
        <f>апр.24!K151+май.24!H151-май.24!G151</f>
        <v>535.96999999999889</v>
      </c>
    </row>
    <row r="152" spans="1:1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6.71</v>
      </c>
      <c r="G152" s="7">
        <f t="shared" si="5"/>
        <v>0</v>
      </c>
      <c r="H152" s="12"/>
      <c r="I152" s="7"/>
      <c r="J152" s="12"/>
      <c r="K152" s="7">
        <f>апр.24!K152+май.24!H152-май.24!G152</f>
        <v>0</v>
      </c>
    </row>
    <row r="153" spans="1:11" x14ac:dyDescent="0.25">
      <c r="A153" s="13"/>
      <c r="B153" s="14">
        <v>145</v>
      </c>
      <c r="C153" s="7"/>
      <c r="D153" s="7"/>
      <c r="E153" s="7">
        <f t="shared" si="4"/>
        <v>0</v>
      </c>
      <c r="F153" s="7">
        <v>6.71</v>
      </c>
      <c r="G153" s="7">
        <f t="shared" si="5"/>
        <v>0</v>
      </c>
      <c r="H153" s="12"/>
      <c r="I153" s="7"/>
      <c r="J153" s="12"/>
      <c r="K153" s="7">
        <f>апр.24!K153+май.24!H153-май.24!G153</f>
        <v>0</v>
      </c>
    </row>
    <row r="154" spans="1:1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12"/>
      <c r="K154" s="7">
        <f>апр.24!K154+май.24!H154-май.24!G154</f>
        <v>0</v>
      </c>
    </row>
    <row r="155" spans="1:11" x14ac:dyDescent="0.25">
      <c r="A155" s="13"/>
      <c r="B155" s="14">
        <v>147</v>
      </c>
      <c r="C155" s="7">
        <v>52326</v>
      </c>
      <c r="D155" s="7">
        <v>52478</v>
      </c>
      <c r="E155" s="7">
        <f t="shared" si="4"/>
        <v>152</v>
      </c>
      <c r="F155" s="7">
        <v>6.71</v>
      </c>
      <c r="G155" s="7">
        <f t="shared" si="5"/>
        <v>1019.92</v>
      </c>
      <c r="H155" s="12">
        <v>8000</v>
      </c>
      <c r="I155" s="7">
        <v>708790</v>
      </c>
      <c r="J155" s="9">
        <v>45434</v>
      </c>
      <c r="K155" s="7">
        <f>апр.24!K155+май.24!H155-май.24!G155</f>
        <v>5517.7300000000032</v>
      </c>
    </row>
    <row r="156" spans="1:11" x14ac:dyDescent="0.25">
      <c r="A156" s="13"/>
      <c r="B156" s="14">
        <v>148</v>
      </c>
      <c r="C156" s="7"/>
      <c r="D156" s="7"/>
      <c r="E156" s="7">
        <f t="shared" si="4"/>
        <v>0</v>
      </c>
      <c r="F156" s="7">
        <v>6.71</v>
      </c>
      <c r="G156" s="7">
        <f t="shared" si="5"/>
        <v>0</v>
      </c>
      <c r="H156" s="12"/>
      <c r="I156" s="7"/>
      <c r="J156" s="12"/>
      <c r="K156" s="7">
        <f>апр.24!K156+май.24!H156-май.24!G156</f>
        <v>0</v>
      </c>
    </row>
    <row r="157" spans="1:11" x14ac:dyDescent="0.25">
      <c r="A157" s="13"/>
      <c r="B157" s="14">
        <v>149</v>
      </c>
      <c r="C157" s="7">
        <v>4378</v>
      </c>
      <c r="D157" s="7">
        <v>4395</v>
      </c>
      <c r="E157" s="7">
        <f t="shared" si="4"/>
        <v>17</v>
      </c>
      <c r="F157" s="7">
        <v>6.71</v>
      </c>
      <c r="G157" s="7">
        <f t="shared" si="5"/>
        <v>114.07</v>
      </c>
      <c r="H157" s="12"/>
      <c r="I157" s="7"/>
      <c r="J157" s="12"/>
      <c r="K157" s="7">
        <f>апр.24!K157+май.24!H157-май.24!G157</f>
        <v>5582.16</v>
      </c>
    </row>
    <row r="158" spans="1:11" x14ac:dyDescent="0.25">
      <c r="A158" s="13"/>
      <c r="B158" s="14">
        <v>150</v>
      </c>
      <c r="C158" s="7">
        <v>62484</v>
      </c>
      <c r="D158" s="7">
        <v>64020</v>
      </c>
      <c r="E158" s="7">
        <f t="shared" si="4"/>
        <v>1536</v>
      </c>
      <c r="F158" s="7">
        <v>6.71</v>
      </c>
      <c r="G158" s="7">
        <f t="shared" si="5"/>
        <v>10306.56</v>
      </c>
      <c r="H158" s="65">
        <v>25000</v>
      </c>
      <c r="I158" s="7">
        <v>388489</v>
      </c>
      <c r="J158" s="9">
        <v>45415</v>
      </c>
      <c r="K158" s="7">
        <f>апр.24!K158+май.24!H158-май.24!G158</f>
        <v>21252.700000000004</v>
      </c>
    </row>
    <row r="159" spans="1:11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апр.24!K159+май.24!H159-май.24!G159</f>
        <v>0</v>
      </c>
    </row>
    <row r="160" spans="1:11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апр.24!K160+май.24!H160-май.24!G160</f>
        <v>0</v>
      </c>
    </row>
    <row r="161" spans="1:11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апр.24!K161+май.24!H161-май.24!G161</f>
        <v>0</v>
      </c>
    </row>
    <row r="162" spans="1:1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6.71</v>
      </c>
      <c r="G162" s="7">
        <f t="shared" si="5"/>
        <v>0</v>
      </c>
      <c r="H162" s="12"/>
      <c r="I162" s="7"/>
      <c r="J162" s="12"/>
      <c r="K162" s="7">
        <f>апр.24!K162+май.24!H162-май.24!G162</f>
        <v>0</v>
      </c>
    </row>
    <row r="163" spans="1:1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6.71</v>
      </c>
      <c r="G163" s="7">
        <f t="shared" si="5"/>
        <v>0</v>
      </c>
      <c r="H163" s="12"/>
      <c r="I163" s="7"/>
      <c r="J163" s="12"/>
      <c r="K163" s="7">
        <f>апр.24!K163+май.24!H163-май.24!G163</f>
        <v>0</v>
      </c>
    </row>
    <row r="164" spans="1:1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6.71</v>
      </c>
      <c r="G164" s="7">
        <f t="shared" si="5"/>
        <v>0</v>
      </c>
      <c r="H164" s="12"/>
      <c r="I164" s="7"/>
      <c r="J164" s="12"/>
      <c r="K164" s="7">
        <f>апр.24!K164+май.24!H164-май.24!G164</f>
        <v>0</v>
      </c>
    </row>
    <row r="165" spans="1:1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6.71</v>
      </c>
      <c r="G165" s="7">
        <f t="shared" si="5"/>
        <v>0</v>
      </c>
      <c r="H165" s="12"/>
      <c r="I165" s="7"/>
      <c r="J165" s="12"/>
      <c r="K165" s="7">
        <f>апр.24!K165+май.24!H165-май.24!G165</f>
        <v>0</v>
      </c>
    </row>
    <row r="166" spans="1:1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6.71</v>
      </c>
      <c r="G166" s="7">
        <f t="shared" si="5"/>
        <v>0</v>
      </c>
      <c r="H166" s="12"/>
      <c r="I166" s="7"/>
      <c r="J166" s="12"/>
      <c r="K166" s="7">
        <f>апр.24!K166+май.24!H166-май.24!G166</f>
        <v>0</v>
      </c>
    </row>
    <row r="167" spans="1:1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6.71</v>
      </c>
      <c r="G167" s="7">
        <f t="shared" si="5"/>
        <v>0</v>
      </c>
      <c r="H167" s="12"/>
      <c r="I167" s="7"/>
      <c r="J167" s="12"/>
      <c r="K167" s="7">
        <f>апр.24!K167+май.24!H167-май.24!G167</f>
        <v>0</v>
      </c>
    </row>
    <row r="168" spans="1:1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6.71</v>
      </c>
      <c r="G168" s="7">
        <f t="shared" si="5"/>
        <v>0</v>
      </c>
      <c r="H168" s="12"/>
      <c r="I168" s="7"/>
      <c r="J168" s="12"/>
      <c r="K168" s="7">
        <f>апр.24!K168+май.24!H168-май.24!G168</f>
        <v>0</v>
      </c>
    </row>
    <row r="169" spans="1:1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6.71</v>
      </c>
      <c r="G169" s="7">
        <f t="shared" si="5"/>
        <v>0</v>
      </c>
      <c r="H169" s="12"/>
      <c r="I169" s="7"/>
      <c r="J169" s="12"/>
      <c r="K169" s="7">
        <f>апр.24!K169+май.24!H169-май.24!G169</f>
        <v>0</v>
      </c>
    </row>
    <row r="170" spans="1:1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6.71</v>
      </c>
      <c r="G170" s="7">
        <f t="shared" si="5"/>
        <v>0</v>
      </c>
      <c r="H170" s="12"/>
      <c r="I170" s="7"/>
      <c r="J170" s="12"/>
      <c r="K170" s="7">
        <f>апр.24!K170+май.24!H170-май.24!G170</f>
        <v>0</v>
      </c>
    </row>
    <row r="171" spans="1:1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6.71</v>
      </c>
      <c r="G171" s="7">
        <f t="shared" si="5"/>
        <v>0</v>
      </c>
      <c r="H171" s="12"/>
      <c r="I171" s="7"/>
      <c r="J171" s="12"/>
      <c r="K171" s="7">
        <f>апр.24!K171+май.24!H171-май.24!G171</f>
        <v>0</v>
      </c>
    </row>
    <row r="172" spans="1:1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6.71</v>
      </c>
      <c r="G172" s="7">
        <f t="shared" si="5"/>
        <v>0</v>
      </c>
      <c r="H172" s="12"/>
      <c r="I172" s="7"/>
      <c r="J172" s="12"/>
      <c r="K172" s="7">
        <f>апр.24!K172+май.24!H172-май.24!G172</f>
        <v>0</v>
      </c>
    </row>
    <row r="173" spans="1:1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6.71</v>
      </c>
      <c r="G173" s="7">
        <f t="shared" si="5"/>
        <v>0</v>
      </c>
      <c r="H173" s="12"/>
      <c r="I173" s="7"/>
      <c r="J173" s="12"/>
      <c r="K173" s="7">
        <f>апр.24!K173+май.24!H173-май.24!G173</f>
        <v>0</v>
      </c>
    </row>
    <row r="174" spans="1:1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6.71</v>
      </c>
      <c r="G174" s="7">
        <f t="shared" si="5"/>
        <v>0</v>
      </c>
      <c r="H174" s="12"/>
      <c r="I174" s="7"/>
      <c r="J174" s="12"/>
      <c r="K174" s="7">
        <f>апр.24!K174+май.24!H174-май.24!G174</f>
        <v>0</v>
      </c>
    </row>
    <row r="175" spans="1:11" x14ac:dyDescent="0.25">
      <c r="A175" s="77"/>
      <c r="B175" s="14" t="s">
        <v>175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6"/>
      <c r="I175" s="7"/>
      <c r="J175" s="76"/>
      <c r="K175" s="7">
        <f>апр.24!K175+май.24!H175-май.24!G175</f>
        <v>0</v>
      </c>
    </row>
    <row r="176" spans="1:1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6.71</v>
      </c>
      <c r="G176" s="7">
        <f t="shared" si="5"/>
        <v>0</v>
      </c>
      <c r="H176" s="12"/>
      <c r="I176" s="7"/>
      <c r="J176" s="12"/>
      <c r="K176" s="7">
        <f>апр.24!K176+май.24!H176-май.24!G176</f>
        <v>0</v>
      </c>
    </row>
    <row r="177" spans="1:11" x14ac:dyDescent="0.25">
      <c r="A177" s="13"/>
      <c r="B177" s="14" t="s">
        <v>178</v>
      </c>
      <c r="C177" s="7">
        <v>11402</v>
      </c>
      <c r="D177" s="7">
        <v>11577</v>
      </c>
      <c r="E177" s="7">
        <f t="shared" si="4"/>
        <v>175</v>
      </c>
      <c r="F177" s="7">
        <v>6.71</v>
      </c>
      <c r="G177" s="7">
        <f t="shared" si="5"/>
        <v>1174.25</v>
      </c>
      <c r="H177" s="12"/>
      <c r="I177" s="7"/>
      <c r="J177" s="9"/>
      <c r="K177" s="7">
        <f>апр.24!K177+май.24!H177-май.24!G177</f>
        <v>761.38000000000056</v>
      </c>
    </row>
    <row r="178" spans="1:11" x14ac:dyDescent="0.25">
      <c r="A178" s="77"/>
      <c r="B178" s="14" t="s">
        <v>179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6"/>
      <c r="I178" s="7"/>
      <c r="J178" s="9"/>
      <c r="K178" s="7">
        <f>апр.24!K178+май.24!H178-май.24!G178</f>
        <v>0</v>
      </c>
    </row>
    <row r="179" spans="1:1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6.71</v>
      </c>
      <c r="G179" s="7">
        <f t="shared" si="5"/>
        <v>0</v>
      </c>
      <c r="H179" s="12"/>
      <c r="I179" s="7"/>
      <c r="J179" s="12"/>
      <c r="K179" s="7">
        <f>апр.24!K179+май.24!H179-май.24!G179</f>
        <v>0</v>
      </c>
    </row>
    <row r="180" spans="1:1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6.71</v>
      </c>
      <c r="G180" s="7">
        <f t="shared" si="5"/>
        <v>0</v>
      </c>
      <c r="H180" s="12"/>
      <c r="I180" s="7"/>
      <c r="J180" s="12"/>
      <c r="K180" s="7">
        <f>апр.24!K180+май.24!H180-май.24!G180</f>
        <v>0</v>
      </c>
    </row>
    <row r="181" spans="1:1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6.71</v>
      </c>
      <c r="G181" s="7">
        <f t="shared" si="5"/>
        <v>0</v>
      </c>
      <c r="H181" s="12"/>
      <c r="I181" s="7"/>
      <c r="J181" s="12"/>
      <c r="K181" s="7">
        <f>апр.24!K181+май.24!H181-май.24!G181</f>
        <v>0</v>
      </c>
    </row>
    <row r="182" spans="1:1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6.71</v>
      </c>
      <c r="G182" s="7">
        <f t="shared" si="5"/>
        <v>0</v>
      </c>
      <c r="H182" s="12"/>
      <c r="I182" s="7"/>
      <c r="J182" s="12"/>
      <c r="K182" s="7">
        <f>апр.24!K182+май.24!H182-май.24!G182</f>
        <v>0</v>
      </c>
    </row>
    <row r="183" spans="1:1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6.71</v>
      </c>
      <c r="G183" s="7">
        <f t="shared" si="5"/>
        <v>0</v>
      </c>
      <c r="H183" s="12"/>
      <c r="I183" s="7"/>
      <c r="J183" s="12"/>
      <c r="K183" s="7">
        <f>апр.24!K183+май.24!H183-май.24!G183</f>
        <v>0</v>
      </c>
    </row>
    <row r="184" spans="1:11" x14ac:dyDescent="0.25">
      <c r="A184" s="13"/>
      <c r="B184" s="14">
        <v>174</v>
      </c>
      <c r="C184" s="7">
        <v>2787</v>
      </c>
      <c r="D184" s="7">
        <v>2824</v>
      </c>
      <c r="E184" s="7">
        <f t="shared" si="4"/>
        <v>37</v>
      </c>
      <c r="F184" s="7">
        <v>6.71</v>
      </c>
      <c r="G184" s="7">
        <f t="shared" si="5"/>
        <v>248.27</v>
      </c>
      <c r="H184" s="12"/>
      <c r="I184" s="7"/>
      <c r="J184" s="12"/>
      <c r="K184" s="7">
        <f>апр.24!K184+май.24!H184-май.24!G184</f>
        <v>4284.6299999999992</v>
      </c>
    </row>
    <row r="185" spans="1:1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6.71</v>
      </c>
      <c r="G185" s="7">
        <f t="shared" si="5"/>
        <v>0</v>
      </c>
      <c r="H185" s="12"/>
      <c r="I185" s="7"/>
      <c r="J185" s="12"/>
      <c r="K185" s="7">
        <f>апр.24!K185+май.24!H185-май.24!G185</f>
        <v>0</v>
      </c>
    </row>
    <row r="186" spans="1:1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6.71</v>
      </c>
      <c r="G186" s="7">
        <f t="shared" si="5"/>
        <v>0</v>
      </c>
      <c r="H186" s="12"/>
      <c r="I186" s="7"/>
      <c r="J186" s="12"/>
      <c r="K186" s="7">
        <f>апр.24!K186+май.24!H186-май.24!G186</f>
        <v>0</v>
      </c>
    </row>
    <row r="187" spans="1:11" x14ac:dyDescent="0.25">
      <c r="A187" s="13"/>
      <c r="B187" s="14">
        <v>177</v>
      </c>
      <c r="C187" s="7">
        <v>7</v>
      </c>
      <c r="D187" s="7">
        <v>7</v>
      </c>
      <c r="E187" s="7">
        <f t="shared" si="4"/>
        <v>0</v>
      </c>
      <c r="F187" s="7">
        <v>6.71</v>
      </c>
      <c r="G187" s="7">
        <f t="shared" si="5"/>
        <v>0</v>
      </c>
      <c r="H187" s="12"/>
      <c r="I187" s="7"/>
      <c r="J187" s="12"/>
      <c r="K187" s="7">
        <f>апр.24!K187+май.24!H187-май.24!G187</f>
        <v>0</v>
      </c>
    </row>
    <row r="188" spans="1:1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6.71</v>
      </c>
      <c r="G188" s="7">
        <f t="shared" si="5"/>
        <v>0</v>
      </c>
      <c r="H188" s="12"/>
      <c r="I188" s="7"/>
      <c r="J188" s="12"/>
      <c r="K188" s="7">
        <f>апр.24!K188+май.24!H188-май.24!G188</f>
        <v>0</v>
      </c>
    </row>
    <row r="189" spans="1:1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6.71</v>
      </c>
      <c r="G189" s="7">
        <f t="shared" si="5"/>
        <v>0</v>
      </c>
      <c r="H189" s="12"/>
      <c r="I189" s="7"/>
      <c r="J189" s="12"/>
      <c r="K189" s="7">
        <f>апр.24!K189+май.24!H189-май.24!G189</f>
        <v>0</v>
      </c>
    </row>
    <row r="190" spans="1:1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6.71</v>
      </c>
      <c r="G190" s="7">
        <f t="shared" si="5"/>
        <v>0</v>
      </c>
      <c r="H190" s="12"/>
      <c r="I190" s="7"/>
      <c r="J190" s="12"/>
      <c r="K190" s="7">
        <f>апр.24!K190+май.24!H190-май.24!G190</f>
        <v>0</v>
      </c>
    </row>
    <row r="191" spans="1:1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6.71</v>
      </c>
      <c r="G191" s="7">
        <f t="shared" si="5"/>
        <v>0</v>
      </c>
      <c r="H191" s="12"/>
      <c r="I191" s="7"/>
      <c r="J191" s="12"/>
      <c r="K191" s="7">
        <f>апр.24!K191+май.24!H191-май.24!G191</f>
        <v>0</v>
      </c>
    </row>
    <row r="192" spans="1:1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6.71</v>
      </c>
      <c r="G192" s="7">
        <f t="shared" si="5"/>
        <v>0</v>
      </c>
      <c r="H192" s="12"/>
      <c r="I192" s="7"/>
      <c r="J192" s="12"/>
      <c r="K192" s="7">
        <f>апр.24!K192+май.24!H192-май.24!G192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6.71</v>
      </c>
      <c r="G193" s="7">
        <f t="shared" si="5"/>
        <v>0</v>
      </c>
      <c r="H193" s="12"/>
      <c r="I193" s="7"/>
      <c r="J193" s="12"/>
      <c r="K193" s="7">
        <f>апр.24!K193+май.24!H193-май.24!G193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6.71</v>
      </c>
      <c r="G194" s="7">
        <f t="shared" si="5"/>
        <v>0</v>
      </c>
      <c r="H194" s="12"/>
      <c r="I194" s="7"/>
      <c r="J194" s="12"/>
      <c r="K194" s="7">
        <f>апр.24!K194+май.24!H194-май.24!G194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6.71</v>
      </c>
      <c r="G195" s="7">
        <f t="shared" si="5"/>
        <v>0</v>
      </c>
      <c r="H195" s="12"/>
      <c r="I195" s="7"/>
      <c r="J195" s="12"/>
      <c r="K195" s="7">
        <f>апр.24!K195+май.24!H195-май.24!G195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6.71</v>
      </c>
      <c r="G196" s="7">
        <f t="shared" si="5"/>
        <v>0</v>
      </c>
      <c r="H196" s="12"/>
      <c r="I196" s="7"/>
      <c r="J196" s="12"/>
      <c r="K196" s="7">
        <f>апр.24!K196+май.24!H196-май.24!G196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6.71</v>
      </c>
      <c r="G197" s="7">
        <f t="shared" si="5"/>
        <v>0</v>
      </c>
      <c r="H197" s="12"/>
      <c r="I197" s="7"/>
      <c r="J197" s="12"/>
      <c r="K197" s="7">
        <f>апр.24!K197+май.24!H197-май.24!G197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6.71</v>
      </c>
      <c r="G198" s="7">
        <f t="shared" si="5"/>
        <v>0</v>
      </c>
      <c r="H198" s="12"/>
      <c r="I198" s="7"/>
      <c r="J198" s="12"/>
      <c r="K198" s="7">
        <f>апр.24!K198+май.24!H198-май.24!G198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6.71</v>
      </c>
      <c r="G199" s="7">
        <f t="shared" si="5"/>
        <v>0</v>
      </c>
      <c r="H199" s="12"/>
      <c r="I199" s="7"/>
      <c r="J199" s="12"/>
      <c r="K199" s="7">
        <f>апр.24!K199+май.24!H199-май.24!G199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6.71</v>
      </c>
      <c r="G200" s="7">
        <f t="shared" si="5"/>
        <v>0</v>
      </c>
      <c r="H200" s="12"/>
      <c r="I200" s="7"/>
      <c r="J200" s="12"/>
      <c r="K200" s="7">
        <f>апр.24!K200+май.24!H200-май.24!G200</f>
        <v>0</v>
      </c>
    </row>
    <row r="201" spans="1:11" x14ac:dyDescent="0.25">
      <c r="A201" s="13"/>
      <c r="B201" s="14">
        <v>191</v>
      </c>
      <c r="C201" s="7"/>
      <c r="D201" s="7"/>
      <c r="E201" s="7">
        <f t="shared" ref="E201:E264" si="6">SUM(D201-C201)</f>
        <v>0</v>
      </c>
      <c r="F201" s="7">
        <v>6.71</v>
      </c>
      <c r="G201" s="7">
        <f t="shared" si="5"/>
        <v>0</v>
      </c>
      <c r="H201" s="12"/>
      <c r="I201" s="7"/>
      <c r="J201" s="12"/>
      <c r="K201" s="7">
        <f>апр.24!K201+май.24!H201-май.24!G201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6"/>
        <v>0</v>
      </c>
      <c r="F202" s="7">
        <v>6.71</v>
      </c>
      <c r="G202" s="7">
        <f t="shared" ref="G202:G265" si="7">SUM(E202*F202)</f>
        <v>0</v>
      </c>
      <c r="H202" s="12"/>
      <c r="I202" s="7"/>
      <c r="J202" s="12"/>
      <c r="K202" s="7">
        <f>апр.24!K202+май.24!H202-май.24!G202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si="6"/>
        <v>0</v>
      </c>
      <c r="F203" s="7">
        <v>6.71</v>
      </c>
      <c r="G203" s="7">
        <f t="shared" si="7"/>
        <v>0</v>
      </c>
      <c r="H203" s="12"/>
      <c r="I203" s="7"/>
      <c r="J203" s="12"/>
      <c r="K203" s="7">
        <f>апр.24!K203+май.24!H203-май.24!G203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6.71</v>
      </c>
      <c r="G204" s="7">
        <f t="shared" si="7"/>
        <v>0</v>
      </c>
      <c r="H204" s="12"/>
      <c r="I204" s="7"/>
      <c r="J204" s="12"/>
      <c r="K204" s="7">
        <f>апр.24!K204+май.24!H204-май.24!G204</f>
        <v>0</v>
      </c>
    </row>
    <row r="205" spans="1:1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6.71</v>
      </c>
      <c r="G205" s="7">
        <f t="shared" si="7"/>
        <v>0</v>
      </c>
      <c r="H205" s="12"/>
      <c r="I205" s="7"/>
      <c r="J205" s="12"/>
      <c r="K205" s="7">
        <f>апр.24!K205+май.24!H205-май.24!G205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6.71</v>
      </c>
      <c r="G206" s="7">
        <f t="shared" si="7"/>
        <v>0</v>
      </c>
      <c r="H206" s="12"/>
      <c r="I206" s="7"/>
      <c r="J206" s="12"/>
      <c r="K206" s="7">
        <f>апр.24!K206+май.24!H206-май.24!G206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6.71</v>
      </c>
      <c r="G207" s="7">
        <f t="shared" si="7"/>
        <v>0</v>
      </c>
      <c r="H207" s="12"/>
      <c r="I207" s="7"/>
      <c r="J207" s="12"/>
      <c r="K207" s="7">
        <f>апр.24!K207+май.24!H207-май.24!G207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6.71</v>
      </c>
      <c r="G208" s="7">
        <f t="shared" si="7"/>
        <v>0</v>
      </c>
      <c r="H208" s="12"/>
      <c r="I208" s="7"/>
      <c r="J208" s="12"/>
      <c r="K208" s="7">
        <f>апр.24!K208+май.24!H208-май.24!G208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6.71</v>
      </c>
      <c r="G209" s="7">
        <f t="shared" si="7"/>
        <v>0</v>
      </c>
      <c r="H209" s="12"/>
      <c r="I209" s="7"/>
      <c r="J209" s="12"/>
      <c r="K209" s="7">
        <f>апр.24!K209+май.24!H209-май.24!G209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6.71</v>
      </c>
      <c r="G210" s="7">
        <f t="shared" si="7"/>
        <v>0</v>
      </c>
      <c r="H210" s="12"/>
      <c r="I210" s="7"/>
      <c r="J210" s="12"/>
      <c r="K210" s="7">
        <f>апр.24!K210+май.24!H210-май.24!G210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6.71</v>
      </c>
      <c r="G211" s="7">
        <f t="shared" si="7"/>
        <v>0</v>
      </c>
      <c r="H211" s="12"/>
      <c r="I211" s="7"/>
      <c r="J211" s="12"/>
      <c r="K211" s="7">
        <f>апр.24!K211+май.24!H211-май.24!G211</f>
        <v>0</v>
      </c>
    </row>
    <row r="212" spans="1:1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6.71</v>
      </c>
      <c r="G212" s="7">
        <f t="shared" si="7"/>
        <v>0</v>
      </c>
      <c r="H212" s="12"/>
      <c r="I212" s="7"/>
      <c r="J212" s="12"/>
      <c r="K212" s="7">
        <f>апр.24!K212+май.24!H212-май.24!G212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6.71</v>
      </c>
      <c r="G213" s="7">
        <f t="shared" si="7"/>
        <v>0</v>
      </c>
      <c r="H213" s="12"/>
      <c r="I213" s="7"/>
      <c r="J213" s="12"/>
      <c r="K213" s="7">
        <f>апр.24!K213+май.24!H213-май.24!G213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6.71</v>
      </c>
      <c r="G214" s="7">
        <f t="shared" si="7"/>
        <v>0</v>
      </c>
      <c r="H214" s="12"/>
      <c r="I214" s="7"/>
      <c r="J214" s="12"/>
      <c r="K214" s="7">
        <f>апр.24!K214+май.24!H214-май.24!G214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6.71</v>
      </c>
      <c r="G215" s="7">
        <f t="shared" si="7"/>
        <v>0</v>
      </c>
      <c r="H215" s="12"/>
      <c r="I215" s="7"/>
      <c r="J215" s="12"/>
      <c r="K215" s="7">
        <f>апр.24!K215+май.24!H215-май.24!G215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6.71</v>
      </c>
      <c r="G216" s="7">
        <f t="shared" si="7"/>
        <v>0</v>
      </c>
      <c r="H216" s="12"/>
      <c r="I216" s="7"/>
      <c r="J216" s="12"/>
      <c r="K216" s="7">
        <f>апр.24!K216+май.24!H216-май.24!G216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6.71</v>
      </c>
      <c r="G217" s="7">
        <f t="shared" si="7"/>
        <v>0</v>
      </c>
      <c r="H217" s="12"/>
      <c r="I217" s="7"/>
      <c r="J217" s="12"/>
      <c r="K217" s="7">
        <f>апр.24!K217+май.24!H217-май.24!G217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6.71</v>
      </c>
      <c r="G218" s="7">
        <f t="shared" si="7"/>
        <v>0</v>
      </c>
      <c r="H218" s="12"/>
      <c r="I218" s="7"/>
      <c r="J218" s="12"/>
      <c r="K218" s="7">
        <f>апр.24!K218+май.24!H218-май.24!G218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6.71</v>
      </c>
      <c r="G219" s="7">
        <f t="shared" si="7"/>
        <v>0</v>
      </c>
      <c r="H219" s="12"/>
      <c r="I219" s="7"/>
      <c r="J219" s="12"/>
      <c r="K219" s="7">
        <f>апр.24!K219+май.24!H219-май.24!G219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6.71</v>
      </c>
      <c r="G220" s="7">
        <f t="shared" si="7"/>
        <v>0</v>
      </c>
      <c r="H220" s="12"/>
      <c r="I220" s="7"/>
      <c r="J220" s="12"/>
      <c r="K220" s="7">
        <f>апр.24!K220+май.24!H220-май.24!G220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6.71</v>
      </c>
      <c r="G221" s="7">
        <f t="shared" si="7"/>
        <v>0</v>
      </c>
      <c r="H221" s="12"/>
      <c r="I221" s="7"/>
      <c r="J221" s="12"/>
      <c r="K221" s="7">
        <f>апр.24!K221+май.24!H221-май.24!G221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6.71</v>
      </c>
      <c r="G222" s="7">
        <f t="shared" si="7"/>
        <v>0</v>
      </c>
      <c r="H222" s="12"/>
      <c r="I222" s="7"/>
      <c r="J222" s="12"/>
      <c r="K222" s="7">
        <f>апр.24!K222+май.24!H222-май.24!G222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6.71</v>
      </c>
      <c r="G223" s="7">
        <f t="shared" si="7"/>
        <v>0</v>
      </c>
      <c r="H223" s="12"/>
      <c r="I223" s="7"/>
      <c r="J223" s="12"/>
      <c r="K223" s="7">
        <f>апр.24!K223+май.24!H223-май.24!G223</f>
        <v>0</v>
      </c>
    </row>
    <row r="224" spans="1:1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6.71</v>
      </c>
      <c r="G224" s="7">
        <f t="shared" si="7"/>
        <v>0</v>
      </c>
      <c r="H224" s="12"/>
      <c r="I224" s="7"/>
      <c r="J224" s="12"/>
      <c r="K224" s="7">
        <f>апр.24!K224+май.24!H224-май.24!G224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6.71</v>
      </c>
      <c r="G225" s="7">
        <f t="shared" si="7"/>
        <v>0</v>
      </c>
      <c r="H225" s="12"/>
      <c r="I225" s="7"/>
      <c r="J225" s="12"/>
      <c r="K225" s="7">
        <f>апр.24!K225+май.24!H225-май.24!G225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6.71</v>
      </c>
      <c r="G226" s="7">
        <f t="shared" si="7"/>
        <v>0</v>
      </c>
      <c r="H226" s="12"/>
      <c r="I226" s="7"/>
      <c r="J226" s="12"/>
      <c r="K226" s="7">
        <f>апр.24!K226+май.24!H226-май.24!G226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6.71</v>
      </c>
      <c r="G227" s="7">
        <f t="shared" si="7"/>
        <v>0</v>
      </c>
      <c r="H227" s="12"/>
      <c r="I227" s="7"/>
      <c r="J227" s="12"/>
      <c r="K227" s="7">
        <f>апр.24!K227+май.24!H227-май.24!G227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6.71</v>
      </c>
      <c r="G228" s="7">
        <f t="shared" si="7"/>
        <v>0</v>
      </c>
      <c r="H228" s="12"/>
      <c r="I228" s="7"/>
      <c r="J228" s="12"/>
      <c r="K228" s="7">
        <f>апр.24!K228+май.24!H228-май.24!G228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6.71</v>
      </c>
      <c r="G229" s="7">
        <f t="shared" si="7"/>
        <v>0</v>
      </c>
      <c r="H229" s="12"/>
      <c r="I229" s="7"/>
      <c r="J229" s="12"/>
      <c r="K229" s="7">
        <f>апр.24!K229+май.24!H229-май.24!G229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6.71</v>
      </c>
      <c r="G230" s="7">
        <f t="shared" si="7"/>
        <v>0</v>
      </c>
      <c r="H230" s="12"/>
      <c r="I230" s="7"/>
      <c r="J230" s="12"/>
      <c r="K230" s="7">
        <f>апр.24!K230+май.24!H230-май.24!G230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6.71</v>
      </c>
      <c r="G231" s="7">
        <f t="shared" si="7"/>
        <v>0</v>
      </c>
      <c r="H231" s="12"/>
      <c r="I231" s="7"/>
      <c r="J231" s="12"/>
      <c r="K231" s="7">
        <f>апр.24!K231+май.24!H231-май.24!G231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6.71</v>
      </c>
      <c r="G232" s="7">
        <f t="shared" si="7"/>
        <v>0</v>
      </c>
      <c r="H232" s="12"/>
      <c r="I232" s="7"/>
      <c r="J232" s="12"/>
      <c r="K232" s="7">
        <f>апр.24!K232+май.24!H232-май.24!G232</f>
        <v>0</v>
      </c>
    </row>
    <row r="233" spans="1:1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6.71</v>
      </c>
      <c r="G233" s="7">
        <f t="shared" si="7"/>
        <v>0</v>
      </c>
      <c r="H233" s="12"/>
      <c r="I233" s="7"/>
      <c r="J233" s="12"/>
      <c r="K233" s="7">
        <f>апр.24!K233+май.24!H233-май.24!G233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6.71</v>
      </c>
      <c r="G234" s="7">
        <f t="shared" si="7"/>
        <v>0</v>
      </c>
      <c r="H234" s="12"/>
      <c r="I234" s="7"/>
      <c r="J234" s="12"/>
      <c r="K234" s="7">
        <f>апр.24!K234+май.24!H234-май.24!G234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6.71</v>
      </c>
      <c r="G235" s="7">
        <f t="shared" si="7"/>
        <v>0</v>
      </c>
      <c r="H235" s="12"/>
      <c r="I235" s="7"/>
      <c r="J235" s="12"/>
      <c r="K235" s="7">
        <f>апр.24!K235+май.24!H235-май.24!G235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6.71</v>
      </c>
      <c r="G236" s="7">
        <f t="shared" si="7"/>
        <v>0</v>
      </c>
      <c r="H236" s="12"/>
      <c r="I236" s="7"/>
      <c r="J236" s="12"/>
      <c r="K236" s="7">
        <f>апр.24!K236+май.24!H236-май.24!G236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6.71</v>
      </c>
      <c r="G237" s="7">
        <f t="shared" si="7"/>
        <v>0</v>
      </c>
      <c r="H237" s="12"/>
      <c r="I237" s="7"/>
      <c r="J237" s="12"/>
      <c r="K237" s="7">
        <f>апр.24!K237+май.24!H237-май.24!G237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6.71</v>
      </c>
      <c r="G238" s="7">
        <f t="shared" si="7"/>
        <v>0</v>
      </c>
      <c r="H238" s="12"/>
      <c r="I238" s="7"/>
      <c r="J238" s="12"/>
      <c r="K238" s="7">
        <f>апр.24!K238+май.24!H238-май.24!G238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6.71</v>
      </c>
      <c r="G239" s="7">
        <f t="shared" si="7"/>
        <v>0</v>
      </c>
      <c r="H239" s="12"/>
      <c r="I239" s="7"/>
      <c r="J239" s="12"/>
      <c r="K239" s="7">
        <f>апр.24!K239+май.24!H239-май.24!G239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6.71</v>
      </c>
      <c r="G240" s="7">
        <f t="shared" si="7"/>
        <v>0</v>
      </c>
      <c r="H240" s="12"/>
      <c r="I240" s="7"/>
      <c r="J240" s="12"/>
      <c r="K240" s="7">
        <f>апр.24!K240+май.24!H240-май.24!G240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6.71</v>
      </c>
      <c r="G241" s="7">
        <f t="shared" si="7"/>
        <v>0</v>
      </c>
      <c r="H241" s="12"/>
      <c r="I241" s="7"/>
      <c r="J241" s="12"/>
      <c r="K241" s="7">
        <f>апр.24!K241+май.24!H241-май.24!G241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6.71</v>
      </c>
      <c r="G242" s="7">
        <f t="shared" si="7"/>
        <v>0</v>
      </c>
      <c r="H242" s="12"/>
      <c r="I242" s="7"/>
      <c r="J242" s="12"/>
      <c r="K242" s="7">
        <f>апр.24!K242+май.24!H242-май.24!G242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6.71</v>
      </c>
      <c r="G243" s="7">
        <f t="shared" si="7"/>
        <v>0</v>
      </c>
      <c r="H243" s="12"/>
      <c r="I243" s="7"/>
      <c r="J243" s="12"/>
      <c r="K243" s="7">
        <f>апр.24!K243+май.24!H243-май.24!G243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6.71</v>
      </c>
      <c r="G244" s="7">
        <f t="shared" si="7"/>
        <v>0</v>
      </c>
      <c r="H244" s="12"/>
      <c r="I244" s="7"/>
      <c r="J244" s="12"/>
      <c r="K244" s="7">
        <f>апр.24!K244+май.24!H244-май.24!G244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6.71</v>
      </c>
      <c r="G245" s="7">
        <f t="shared" si="7"/>
        <v>0</v>
      </c>
      <c r="H245" s="12"/>
      <c r="I245" s="7"/>
      <c r="J245" s="12"/>
      <c r="K245" s="7">
        <f>апр.24!K245+май.24!H245-май.24!G245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6.71</v>
      </c>
      <c r="G246" s="7">
        <f t="shared" si="7"/>
        <v>0</v>
      </c>
      <c r="H246" s="12"/>
      <c r="I246" s="7"/>
      <c r="J246" s="12"/>
      <c r="K246" s="7">
        <f>апр.24!K246+май.24!H246-май.24!G246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6.71</v>
      </c>
      <c r="G247" s="7">
        <f t="shared" si="7"/>
        <v>0</v>
      </c>
      <c r="H247" s="12"/>
      <c r="I247" s="7"/>
      <c r="J247" s="12"/>
      <c r="K247" s="7">
        <f>апр.24!K247+май.24!H247-май.24!G247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6.71</v>
      </c>
      <c r="G248" s="7">
        <f t="shared" si="7"/>
        <v>0</v>
      </c>
      <c r="H248" s="12"/>
      <c r="I248" s="7"/>
      <c r="J248" s="12"/>
      <c r="K248" s="7">
        <f>апр.24!K248+май.24!H248-май.24!G248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6.71</v>
      </c>
      <c r="G249" s="7">
        <f t="shared" si="7"/>
        <v>0</v>
      </c>
      <c r="H249" s="12"/>
      <c r="I249" s="7"/>
      <c r="J249" s="12"/>
      <c r="K249" s="7">
        <f>апр.24!K249+май.24!H249-май.24!G249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6.71</v>
      </c>
      <c r="G250" s="7">
        <f t="shared" si="7"/>
        <v>0</v>
      </c>
      <c r="H250" s="12"/>
      <c r="I250" s="7"/>
      <c r="J250" s="12"/>
      <c r="K250" s="7">
        <f>апр.24!K250+май.24!H250-май.24!G250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6.71</v>
      </c>
      <c r="G251" s="7">
        <f t="shared" si="7"/>
        <v>0</v>
      </c>
      <c r="H251" s="12"/>
      <c r="I251" s="7"/>
      <c r="J251" s="12"/>
      <c r="K251" s="7">
        <f>апр.24!K251+май.24!H251-май.24!G251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6.71</v>
      </c>
      <c r="G252" s="7">
        <f t="shared" si="7"/>
        <v>0</v>
      </c>
      <c r="H252" s="12"/>
      <c r="I252" s="7"/>
      <c r="J252" s="12"/>
      <c r="K252" s="7">
        <f>апр.24!K252+май.24!H252-май.24!G252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6.71</v>
      </c>
      <c r="G253" s="7">
        <f t="shared" si="7"/>
        <v>0</v>
      </c>
      <c r="H253" s="12"/>
      <c r="I253" s="7"/>
      <c r="J253" s="12"/>
      <c r="K253" s="7">
        <f>апр.24!K253+май.24!H253-май.24!G253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6.71</v>
      </c>
      <c r="G254" s="7">
        <f t="shared" si="7"/>
        <v>0</v>
      </c>
      <c r="H254" s="12"/>
      <c r="I254" s="7"/>
      <c r="J254" s="12"/>
      <c r="K254" s="7">
        <f>апр.24!K254+май.24!H254-май.24!G254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6.71</v>
      </c>
      <c r="G255" s="7">
        <f t="shared" si="7"/>
        <v>0</v>
      </c>
      <c r="H255" s="12"/>
      <c r="I255" s="7"/>
      <c r="J255" s="12"/>
      <c r="K255" s="7">
        <f>апр.24!K255+май.24!H255-май.24!G255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6.71</v>
      </c>
      <c r="G256" s="7">
        <f t="shared" si="7"/>
        <v>0</v>
      </c>
      <c r="H256" s="12"/>
      <c r="I256" s="7"/>
      <c r="J256" s="12"/>
      <c r="K256" s="7">
        <f>апр.24!K256+май.24!H256-май.24!G256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6.71</v>
      </c>
      <c r="G257" s="7">
        <f t="shared" si="7"/>
        <v>0</v>
      </c>
      <c r="H257" s="12"/>
      <c r="I257" s="7"/>
      <c r="J257" s="12"/>
      <c r="K257" s="7">
        <f>апр.24!K257+май.24!H257-май.24!G257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6.71</v>
      </c>
      <c r="G258" s="7">
        <f t="shared" si="7"/>
        <v>0</v>
      </c>
      <c r="H258" s="12"/>
      <c r="I258" s="7"/>
      <c r="J258" s="12"/>
      <c r="K258" s="7">
        <f>апр.24!K258+май.24!H258-май.24!G258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6.71</v>
      </c>
      <c r="G259" s="7">
        <f t="shared" si="7"/>
        <v>0</v>
      </c>
      <c r="H259" s="12"/>
      <c r="I259" s="7"/>
      <c r="J259" s="12"/>
      <c r="K259" s="7">
        <f>апр.24!K259+май.24!H259-май.24!G259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6.71</v>
      </c>
      <c r="G260" s="7">
        <f t="shared" si="7"/>
        <v>0</v>
      </c>
      <c r="H260" s="12"/>
      <c r="I260" s="7"/>
      <c r="J260" s="12"/>
      <c r="K260" s="7">
        <f>апр.24!K260+май.24!H260-май.24!G260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6.71</v>
      </c>
      <c r="G261" s="7">
        <f t="shared" si="7"/>
        <v>0</v>
      </c>
      <c r="H261" s="12"/>
      <c r="I261" s="7"/>
      <c r="J261" s="12"/>
      <c r="K261" s="7">
        <f>апр.24!K261+май.24!H261-май.24!G261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6.71</v>
      </c>
      <c r="G262" s="7">
        <f t="shared" si="7"/>
        <v>0</v>
      </c>
      <c r="H262" s="12"/>
      <c r="I262" s="7"/>
      <c r="J262" s="12"/>
      <c r="K262" s="7">
        <f>апр.24!K262+май.24!H262-май.24!G262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6.71</v>
      </c>
      <c r="G263" s="7">
        <f t="shared" si="7"/>
        <v>0</v>
      </c>
      <c r="H263" s="12"/>
      <c r="I263" s="7"/>
      <c r="J263" s="12"/>
      <c r="K263" s="7">
        <f>апр.24!K263+май.24!H263-май.24!G263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6.71</v>
      </c>
      <c r="G264" s="7">
        <f t="shared" si="7"/>
        <v>0</v>
      </c>
      <c r="H264" s="12"/>
      <c r="I264" s="7"/>
      <c r="J264" s="12"/>
      <c r="K264" s="7">
        <f>апр.24!K264+май.24!H264-май.24!G264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ref="E265:E307" si="8">SUM(D265-C265)</f>
        <v>0</v>
      </c>
      <c r="F265" s="7">
        <v>6.71</v>
      </c>
      <c r="G265" s="7">
        <f t="shared" si="7"/>
        <v>0</v>
      </c>
      <c r="H265" s="12"/>
      <c r="I265" s="7"/>
      <c r="J265" s="12"/>
      <c r="K265" s="7">
        <f>апр.24!K265+май.24!H265-май.24!G265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8"/>
        <v>0</v>
      </c>
      <c r="F266" s="7">
        <v>6.71</v>
      </c>
      <c r="G266" s="7">
        <f t="shared" ref="G266:G307" si="9">SUM(E266*F266)</f>
        <v>0</v>
      </c>
      <c r="H266" s="12"/>
      <c r="I266" s="7"/>
      <c r="J266" s="12"/>
      <c r="K266" s="7">
        <f>апр.24!K266+май.24!H266-май.24!G266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si="8"/>
        <v>0</v>
      </c>
      <c r="F267" s="7">
        <v>6.71</v>
      </c>
      <c r="G267" s="7">
        <f t="shared" si="9"/>
        <v>0</v>
      </c>
      <c r="H267" s="12"/>
      <c r="I267" s="7"/>
      <c r="J267" s="12"/>
      <c r="K267" s="7">
        <f>апр.24!K267+май.24!H267-май.24!G267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6.71</v>
      </c>
      <c r="G268" s="7">
        <f t="shared" si="9"/>
        <v>0</v>
      </c>
      <c r="H268" s="12"/>
      <c r="I268" s="7"/>
      <c r="J268" s="12"/>
      <c r="K268" s="7">
        <f>апр.24!K268+май.24!H268-май.24!G268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6.71</v>
      </c>
      <c r="G269" s="7">
        <f t="shared" si="9"/>
        <v>0</v>
      </c>
      <c r="H269" s="12"/>
      <c r="I269" s="7"/>
      <c r="J269" s="12"/>
      <c r="K269" s="7">
        <f>апр.24!K269+май.24!H269-май.24!G269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6.71</v>
      </c>
      <c r="G270" s="7">
        <f t="shared" si="9"/>
        <v>0</v>
      </c>
      <c r="H270" s="12"/>
      <c r="I270" s="7"/>
      <c r="J270" s="12"/>
      <c r="K270" s="7">
        <f>апр.24!K270+май.24!H270-май.24!G270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6.71</v>
      </c>
      <c r="G271" s="7">
        <f t="shared" si="9"/>
        <v>0</v>
      </c>
      <c r="H271" s="12"/>
      <c r="I271" s="7"/>
      <c r="J271" s="12"/>
      <c r="K271" s="7">
        <f>апр.24!K271+май.24!H271-май.24!G271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6.71</v>
      </c>
      <c r="G272" s="7">
        <f t="shared" si="9"/>
        <v>0</v>
      </c>
      <c r="H272" s="12"/>
      <c r="I272" s="7"/>
      <c r="J272" s="12"/>
      <c r="K272" s="7">
        <f>апр.24!K272+май.24!H272-май.24!G272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6.71</v>
      </c>
      <c r="G273" s="7">
        <f t="shared" si="9"/>
        <v>0</v>
      </c>
      <c r="H273" s="12"/>
      <c r="I273" s="7"/>
      <c r="J273" s="12"/>
      <c r="K273" s="7">
        <f>апр.24!K273+май.24!H273-май.24!G273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6.71</v>
      </c>
      <c r="G274" s="7">
        <f t="shared" si="9"/>
        <v>0</v>
      </c>
      <c r="H274" s="12"/>
      <c r="I274" s="7"/>
      <c r="J274" s="12"/>
      <c r="K274" s="7">
        <f>апр.24!K274+май.24!H274-май.24!G274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6.71</v>
      </c>
      <c r="G275" s="7">
        <f t="shared" si="9"/>
        <v>0</v>
      </c>
      <c r="H275" s="12"/>
      <c r="I275" s="7"/>
      <c r="J275" s="12"/>
      <c r="K275" s="7">
        <f>апр.24!K275+май.24!H275-май.24!G275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6.71</v>
      </c>
      <c r="G276" s="7">
        <f t="shared" si="9"/>
        <v>0</v>
      </c>
      <c r="H276" s="12"/>
      <c r="I276" s="7"/>
      <c r="J276" s="12"/>
      <c r="K276" s="7">
        <f>апр.24!K276+май.24!H276-май.24!G276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6.71</v>
      </c>
      <c r="G277" s="7">
        <f t="shared" si="9"/>
        <v>0</v>
      </c>
      <c r="H277" s="12"/>
      <c r="I277" s="7"/>
      <c r="J277" s="12"/>
      <c r="K277" s="7">
        <f>апр.24!K277+май.24!H277-май.24!G277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6.71</v>
      </c>
      <c r="G278" s="7">
        <f t="shared" si="9"/>
        <v>0</v>
      </c>
      <c r="H278" s="12"/>
      <c r="I278" s="7"/>
      <c r="J278" s="12"/>
      <c r="K278" s="7">
        <f>апр.24!K278+май.24!H278-май.24!G278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6.71</v>
      </c>
      <c r="G279" s="7">
        <f t="shared" si="9"/>
        <v>0</v>
      </c>
      <c r="H279" s="12"/>
      <c r="I279" s="7"/>
      <c r="J279" s="12"/>
      <c r="K279" s="7">
        <f>апр.24!K279+май.24!H279-май.24!G279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6.71</v>
      </c>
      <c r="G280" s="7">
        <f t="shared" si="9"/>
        <v>0</v>
      </c>
      <c r="H280" s="12"/>
      <c r="I280" s="7"/>
      <c r="J280" s="12"/>
      <c r="K280" s="7">
        <f>апр.24!K280+май.24!H280-май.24!G280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6.71</v>
      </c>
      <c r="G281" s="7">
        <f t="shared" si="9"/>
        <v>0</v>
      </c>
      <c r="H281" s="12"/>
      <c r="I281" s="7"/>
      <c r="J281" s="12"/>
      <c r="K281" s="7">
        <f>апр.24!K281+май.24!H281-май.24!G281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6.71</v>
      </c>
      <c r="G282" s="7">
        <f t="shared" si="9"/>
        <v>0</v>
      </c>
      <c r="H282" s="12"/>
      <c r="I282" s="7"/>
      <c r="J282" s="12"/>
      <c r="K282" s="7">
        <f>апр.24!K282+май.24!H282-май.24!G282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6.71</v>
      </c>
      <c r="G283" s="7">
        <f t="shared" si="9"/>
        <v>0</v>
      </c>
      <c r="H283" s="12"/>
      <c r="I283" s="7"/>
      <c r="J283" s="12"/>
      <c r="K283" s="7">
        <f>апр.24!K283+май.24!H283-май.24!G283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6.71</v>
      </c>
      <c r="G284" s="7">
        <f t="shared" si="9"/>
        <v>0</v>
      </c>
      <c r="H284" s="12"/>
      <c r="I284" s="7"/>
      <c r="J284" s="12"/>
      <c r="K284" s="7">
        <f>апр.24!K284+май.24!H284-май.24!G284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6.71</v>
      </c>
      <c r="G285" s="7">
        <f t="shared" si="9"/>
        <v>0</v>
      </c>
      <c r="H285" s="12"/>
      <c r="I285" s="7"/>
      <c r="J285" s="12"/>
      <c r="K285" s="7">
        <f>апр.24!K285+май.24!H285-май.24!G285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6.71</v>
      </c>
      <c r="G286" s="7">
        <f t="shared" si="9"/>
        <v>0</v>
      </c>
      <c r="H286" s="12"/>
      <c r="I286" s="7"/>
      <c r="J286" s="12"/>
      <c r="K286" s="7">
        <f>апр.24!K286+май.24!H286-май.24!G286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6.71</v>
      </c>
      <c r="G287" s="7">
        <f t="shared" si="9"/>
        <v>0</v>
      </c>
      <c r="H287" s="12"/>
      <c r="I287" s="7"/>
      <c r="J287" s="12"/>
      <c r="K287" s="7">
        <f>апр.24!K287+май.24!H287-май.24!G287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6.71</v>
      </c>
      <c r="G288" s="7">
        <f t="shared" si="9"/>
        <v>0</v>
      </c>
      <c r="H288" s="12"/>
      <c r="I288" s="7"/>
      <c r="J288" s="12"/>
      <c r="K288" s="7">
        <f>апр.24!K288+май.24!H288-май.24!G288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6.71</v>
      </c>
      <c r="G289" s="7">
        <f t="shared" si="9"/>
        <v>0</v>
      </c>
      <c r="H289" s="12"/>
      <c r="I289" s="7"/>
      <c r="J289" s="12"/>
      <c r="K289" s="7">
        <f>апр.24!K289+май.24!H289-май.24!G289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6.71</v>
      </c>
      <c r="G290" s="7">
        <f t="shared" si="9"/>
        <v>0</v>
      </c>
      <c r="H290" s="12"/>
      <c r="I290" s="7"/>
      <c r="J290" s="12"/>
      <c r="K290" s="7">
        <f>апр.24!K290+май.24!H290-май.24!G290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6.71</v>
      </c>
      <c r="G291" s="7">
        <f t="shared" si="9"/>
        <v>0</v>
      </c>
      <c r="H291" s="12"/>
      <c r="I291" s="7"/>
      <c r="J291" s="12"/>
      <c r="K291" s="7">
        <f>апр.24!K291+май.24!H291-май.24!G291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6.71</v>
      </c>
      <c r="G292" s="7">
        <f t="shared" si="9"/>
        <v>0</v>
      </c>
      <c r="H292" s="12"/>
      <c r="I292" s="7"/>
      <c r="J292" s="12"/>
      <c r="K292" s="7">
        <f>апр.24!K292+май.24!H292-май.24!G292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6.71</v>
      </c>
      <c r="G293" s="7">
        <f t="shared" si="9"/>
        <v>0</v>
      </c>
      <c r="H293" s="12"/>
      <c r="I293" s="7"/>
      <c r="J293" s="12"/>
      <c r="K293" s="7">
        <f>апр.24!K293+май.24!H293-май.24!G293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6.71</v>
      </c>
      <c r="G294" s="7">
        <f t="shared" si="9"/>
        <v>0</v>
      </c>
      <c r="H294" s="12"/>
      <c r="I294" s="7"/>
      <c r="J294" s="12"/>
      <c r="K294" s="7">
        <f>апр.24!K294+май.24!H294-май.24!G294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6.71</v>
      </c>
      <c r="G295" s="7">
        <f t="shared" si="9"/>
        <v>0</v>
      </c>
      <c r="H295" s="12"/>
      <c r="I295" s="7"/>
      <c r="J295" s="12"/>
      <c r="K295" s="7">
        <f>апр.24!K295+май.24!H295-май.24!G295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6.71</v>
      </c>
      <c r="G296" s="7">
        <f t="shared" si="9"/>
        <v>0</v>
      </c>
      <c r="H296" s="12"/>
      <c r="I296" s="7"/>
      <c r="J296" s="12"/>
      <c r="K296" s="7">
        <f>апр.24!K296+май.24!H296-май.24!G296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6.71</v>
      </c>
      <c r="G297" s="7">
        <f t="shared" si="9"/>
        <v>0</v>
      </c>
      <c r="H297" s="12"/>
      <c r="I297" s="7"/>
      <c r="J297" s="12"/>
      <c r="K297" s="7">
        <f>апр.24!K297+май.24!H297-май.24!G297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6.71</v>
      </c>
      <c r="G298" s="7">
        <f t="shared" si="9"/>
        <v>0</v>
      </c>
      <c r="H298" s="12"/>
      <c r="I298" s="7"/>
      <c r="J298" s="12"/>
      <c r="K298" s="7">
        <f>апр.24!K298+май.24!H298-май.24!G298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6.71</v>
      </c>
      <c r="G299" s="7">
        <f t="shared" si="9"/>
        <v>0</v>
      </c>
      <c r="H299" s="12"/>
      <c r="I299" s="7"/>
      <c r="J299" s="12"/>
      <c r="K299" s="7">
        <f>апр.24!K299+май.24!H299-май.24!G299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6.71</v>
      </c>
      <c r="G300" s="7">
        <f t="shared" si="9"/>
        <v>0</v>
      </c>
      <c r="H300" s="12"/>
      <c r="I300" s="7"/>
      <c r="J300" s="12"/>
      <c r="K300" s="7">
        <f>апр.24!K300+май.24!H300-май.24!G300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6.71</v>
      </c>
      <c r="G301" s="7">
        <f t="shared" si="9"/>
        <v>0</v>
      </c>
      <c r="H301" s="12"/>
      <c r="I301" s="7"/>
      <c r="J301" s="12"/>
      <c r="K301" s="7">
        <f>апр.24!K301+май.24!H301-май.24!G301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6.71</v>
      </c>
      <c r="G302" s="7">
        <f t="shared" si="9"/>
        <v>0</v>
      </c>
      <c r="H302" s="12"/>
      <c r="I302" s="7"/>
      <c r="J302" s="12"/>
      <c r="K302" s="7">
        <f>апр.24!K302+май.24!H302-май.24!G302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6.71</v>
      </c>
      <c r="G303" s="7">
        <f t="shared" si="9"/>
        <v>0</v>
      </c>
      <c r="H303" s="12"/>
      <c r="I303" s="7"/>
      <c r="J303" s="12"/>
      <c r="K303" s="7">
        <f>апр.24!K303+май.24!H303-май.24!G303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6.71</v>
      </c>
      <c r="G304" s="7">
        <f t="shared" si="9"/>
        <v>0</v>
      </c>
      <c r="H304" s="12"/>
      <c r="I304" s="7"/>
      <c r="J304" s="12"/>
      <c r="K304" s="7">
        <f>апр.24!K304+май.24!H304-май.24!G304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6.71</v>
      </c>
      <c r="G305" s="7">
        <f t="shared" si="9"/>
        <v>0</v>
      </c>
      <c r="H305" s="12"/>
      <c r="I305" s="7"/>
      <c r="J305" s="12"/>
      <c r="K305" s="7">
        <f>апр.24!K305+май.24!H305-май.24!G305</f>
        <v>0</v>
      </c>
    </row>
    <row r="306" spans="1:11" x14ac:dyDescent="0.25">
      <c r="A306" s="4" t="s">
        <v>22</v>
      </c>
      <c r="B306" s="12"/>
      <c r="C306" s="34"/>
      <c r="D306" s="34"/>
      <c r="E306" s="7">
        <f t="shared" si="8"/>
        <v>0</v>
      </c>
      <c r="F306" s="7"/>
      <c r="G306" s="7">
        <f t="shared" si="9"/>
        <v>0</v>
      </c>
      <c r="H306" s="12"/>
      <c r="I306" s="12"/>
      <c r="J306" s="12"/>
      <c r="K306" s="7">
        <f>апр.24!K306+май.24!H306-май.24!G306</f>
        <v>0</v>
      </c>
    </row>
    <row r="307" spans="1:11" x14ac:dyDescent="0.25">
      <c r="A307" s="13" t="s">
        <v>23</v>
      </c>
      <c r="B307" s="12"/>
      <c r="C307" s="34"/>
      <c r="D307" s="34"/>
      <c r="E307" s="7">
        <f t="shared" si="8"/>
        <v>0</v>
      </c>
      <c r="F307" s="7"/>
      <c r="G307" s="7">
        <f t="shared" si="9"/>
        <v>0</v>
      </c>
      <c r="H307" s="12"/>
      <c r="I307" s="12"/>
      <c r="J307" s="12"/>
      <c r="K307" s="7">
        <f>апр.24!K307+май.24!H307-май.24!G307</f>
        <v>0</v>
      </c>
    </row>
  </sheetData>
  <autoFilter ref="A4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7">
    <cfRule type="cellIs" dxfId="7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909"/>
  <sheetViews>
    <sheetView topLeftCell="A103" workbookViewId="0">
      <selection activeCell="K148" sqref="K148:K149"/>
    </sheetView>
  </sheetViews>
  <sheetFormatPr defaultColWidth="9.140625" defaultRowHeight="15" x14ac:dyDescent="0.25"/>
  <cols>
    <col min="1" max="1" width="21.28515625" style="54" customWidth="1"/>
    <col min="2" max="3" width="9.140625" style="54"/>
    <col min="4" max="4" width="9.42578125" style="54" bestFit="1" customWidth="1"/>
    <col min="5" max="6" width="9.140625" style="54"/>
    <col min="7" max="7" width="11.5703125" style="54" customWidth="1"/>
    <col min="8" max="8" width="11.5703125" style="54" bestFit="1" customWidth="1"/>
    <col min="9" max="9" width="10.42578125" style="54" bestFit="1" customWidth="1"/>
    <col min="10" max="10" width="10.140625" style="54" bestFit="1" customWidth="1"/>
    <col min="11" max="11" width="11.85546875" style="54" customWidth="1"/>
    <col min="12" max="12" width="9.140625" style="62"/>
    <col min="13" max="16384" width="9.140625" style="10"/>
  </cols>
  <sheetData>
    <row r="1" spans="1:11" s="54" customFormat="1" x14ac:dyDescent="0.25">
      <c r="A1" s="88" t="s">
        <v>151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54" customForma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54" customFormat="1" x14ac:dyDescent="0.25">
      <c r="A3" s="89" t="s">
        <v>150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54" customFormat="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s="54" customFormat="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s="54" customFormat="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s="54" customFormat="1" x14ac:dyDescent="0.25">
      <c r="A7" s="48"/>
      <c r="B7" s="14">
        <v>0</v>
      </c>
      <c r="C7" s="7">
        <v>19890</v>
      </c>
      <c r="D7" s="7">
        <v>20006</v>
      </c>
      <c r="E7" s="7">
        <f>SUM(D7-C7)</f>
        <v>116</v>
      </c>
      <c r="F7" s="7">
        <v>0</v>
      </c>
      <c r="G7" s="7">
        <f>SUM(F7*E7)</f>
        <v>0</v>
      </c>
      <c r="H7" s="7"/>
      <c r="I7" s="7"/>
      <c r="J7" s="12"/>
      <c r="K7" s="7">
        <f>май.24!K7+июн.24!H7-июн.24!G7</f>
        <v>0</v>
      </c>
    </row>
    <row r="8" spans="1:11" s="54" customFormat="1" x14ac:dyDescent="0.25">
      <c r="A8" s="49"/>
      <c r="B8" s="14">
        <v>1</v>
      </c>
      <c r="C8" s="7">
        <v>11110</v>
      </c>
      <c r="D8" s="7">
        <v>11110</v>
      </c>
      <c r="E8" s="7">
        <f t="shared" ref="E8:E71" si="0">SUM(D8-C8)</f>
        <v>0</v>
      </c>
      <c r="F8" s="7">
        <v>6.71</v>
      </c>
      <c r="G8" s="7">
        <f>SUM(F8*E8)</f>
        <v>0</v>
      </c>
      <c r="H8" s="8"/>
      <c r="I8" s="7"/>
      <c r="J8" s="9"/>
      <c r="K8" s="7">
        <f>май.24!K8+июн.24!H8-июн.24!G8</f>
        <v>-6112.8099999999995</v>
      </c>
    </row>
    <row r="9" spans="1:11" s="54" customFormat="1" x14ac:dyDescent="0.25">
      <c r="A9" s="26"/>
      <c r="B9" s="14">
        <v>2</v>
      </c>
      <c r="C9" s="7">
        <v>14101</v>
      </c>
      <c r="D9" s="7">
        <v>14308</v>
      </c>
      <c r="E9" s="7">
        <f t="shared" si="0"/>
        <v>207</v>
      </c>
      <c r="F9" s="7">
        <v>6.71</v>
      </c>
      <c r="G9" s="7">
        <f t="shared" ref="G9:G72" si="1">SUM(F9*E9)</f>
        <v>1388.97</v>
      </c>
      <c r="H9" s="8">
        <v>1811.7</v>
      </c>
      <c r="I9" s="7">
        <v>138201</v>
      </c>
      <c r="J9" s="9">
        <v>45453</v>
      </c>
      <c r="K9" s="7">
        <f>май.24!K9+июн.24!H9-июн.24!G9</f>
        <v>282.31000000000063</v>
      </c>
    </row>
    <row r="10" spans="1:11" s="54" customFormat="1" x14ac:dyDescent="0.25">
      <c r="A10" s="26"/>
      <c r="B10" s="14">
        <v>3</v>
      </c>
      <c r="C10" s="7"/>
      <c r="D10" s="7"/>
      <c r="E10" s="7">
        <f t="shared" si="0"/>
        <v>0</v>
      </c>
      <c r="F10" s="7">
        <v>6.71</v>
      </c>
      <c r="G10" s="7">
        <f t="shared" si="1"/>
        <v>0</v>
      </c>
      <c r="H10" s="8"/>
      <c r="I10" s="7"/>
      <c r="J10" s="12"/>
      <c r="K10" s="7">
        <f>май.24!K10+июн.24!H10-июн.24!G10</f>
        <v>0</v>
      </c>
    </row>
    <row r="11" spans="1:11" s="54" customFormat="1" ht="35.25" customHeight="1" x14ac:dyDescent="0.25">
      <c r="A11" s="50" t="s">
        <v>38</v>
      </c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май.24!K11+июн.24!H11-июн.24!G11</f>
        <v>0</v>
      </c>
    </row>
    <row r="12" spans="1:11" s="54" customFormat="1" x14ac:dyDescent="0.25">
      <c r="A12" s="67"/>
      <c r="B12" s="14">
        <v>5</v>
      </c>
      <c r="C12" s="7">
        <v>9437</v>
      </c>
      <c r="D12" s="7">
        <v>9711</v>
      </c>
      <c r="E12" s="7">
        <f t="shared" si="0"/>
        <v>274</v>
      </c>
      <c r="F12" s="7">
        <v>6.71</v>
      </c>
      <c r="G12" s="7">
        <f t="shared" si="1"/>
        <v>1838.54</v>
      </c>
      <c r="H12" s="8"/>
      <c r="I12" s="7"/>
      <c r="J12" s="9"/>
      <c r="K12" s="7">
        <f>май.24!K12+июн.24!H12-июн.24!G12</f>
        <v>-1478.2499999999993</v>
      </c>
    </row>
    <row r="13" spans="1:11" s="54" customFormat="1" x14ac:dyDescent="0.25">
      <c r="A13" s="52" t="s">
        <v>38</v>
      </c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май.24!K13+июн.24!H13-июн.24!G13</f>
        <v>0</v>
      </c>
    </row>
    <row r="14" spans="1:11" s="54" customFormat="1" x14ac:dyDescent="0.25">
      <c r="A14" s="26"/>
      <c r="B14" s="14">
        <v>7</v>
      </c>
      <c r="C14" s="7">
        <v>14226</v>
      </c>
      <c r="D14" s="7">
        <v>14367</v>
      </c>
      <c r="E14" s="7">
        <f t="shared" si="0"/>
        <v>141</v>
      </c>
      <c r="F14" s="7">
        <v>6.71</v>
      </c>
      <c r="G14" s="7">
        <f t="shared" si="1"/>
        <v>946.11</v>
      </c>
      <c r="H14" s="8"/>
      <c r="I14" s="7"/>
      <c r="J14" s="9"/>
      <c r="K14" s="7">
        <f>май.24!K14+июн.24!H14-июн.24!G14</f>
        <v>-7327.3200000000006</v>
      </c>
    </row>
    <row r="15" spans="1:11" s="54" customFormat="1" x14ac:dyDescent="0.25">
      <c r="A15" s="51"/>
      <c r="B15" s="14">
        <v>8</v>
      </c>
      <c r="C15" s="7"/>
      <c r="D15" s="7"/>
      <c r="E15" s="7">
        <f t="shared" si="0"/>
        <v>0</v>
      </c>
      <c r="F15" s="7">
        <v>6.71</v>
      </c>
      <c r="G15" s="7">
        <f t="shared" si="1"/>
        <v>0</v>
      </c>
      <c r="H15" s="8"/>
      <c r="I15" s="7"/>
      <c r="J15" s="12"/>
      <c r="K15" s="7">
        <f>май.24!K15+июн.24!H15-июн.24!G15</f>
        <v>0</v>
      </c>
    </row>
    <row r="16" spans="1:11" s="54" customFormat="1" x14ac:dyDescent="0.25">
      <c r="A16" s="51"/>
      <c r="B16" s="14">
        <v>9</v>
      </c>
      <c r="C16" s="7"/>
      <c r="D16" s="7"/>
      <c r="E16" s="7">
        <f t="shared" si="0"/>
        <v>0</v>
      </c>
      <c r="F16" s="7">
        <v>6.71</v>
      </c>
      <c r="G16" s="7">
        <f t="shared" si="1"/>
        <v>0</v>
      </c>
      <c r="H16" s="8"/>
      <c r="I16" s="7"/>
      <c r="J16" s="9"/>
      <c r="K16" s="7">
        <f>май.24!K16+июн.24!H16-июн.24!G16</f>
        <v>0</v>
      </c>
    </row>
    <row r="17" spans="1:11" s="54" customFormat="1" x14ac:dyDescent="0.25">
      <c r="A17" s="27"/>
      <c r="B17" s="14">
        <v>10</v>
      </c>
      <c r="C17" s="7">
        <v>5</v>
      </c>
      <c r="D17" s="7">
        <v>5</v>
      </c>
      <c r="E17" s="7">
        <f t="shared" si="0"/>
        <v>0</v>
      </c>
      <c r="F17" s="7">
        <v>6.71</v>
      </c>
      <c r="G17" s="7">
        <f t="shared" si="1"/>
        <v>0</v>
      </c>
      <c r="H17" s="8"/>
      <c r="I17" s="7"/>
      <c r="J17" s="12"/>
      <c r="K17" s="7">
        <f>май.24!K17+июн.24!H17-июн.24!G17</f>
        <v>0</v>
      </c>
    </row>
    <row r="18" spans="1:11" s="54" customFormat="1" x14ac:dyDescent="0.25">
      <c r="A18" s="51"/>
      <c r="B18" s="14">
        <v>11</v>
      </c>
      <c r="C18" s="7">
        <v>5953</v>
      </c>
      <c r="D18" s="7">
        <v>5954</v>
      </c>
      <c r="E18" s="7">
        <f t="shared" si="0"/>
        <v>1</v>
      </c>
      <c r="F18" s="7">
        <v>6.71</v>
      </c>
      <c r="G18" s="7">
        <f t="shared" si="1"/>
        <v>6.71</v>
      </c>
      <c r="H18" s="8"/>
      <c r="I18" s="7"/>
      <c r="J18" s="9"/>
      <c r="K18" s="7">
        <f>май.24!K18+июн.24!H18-июн.24!G18</f>
        <v>2733.07</v>
      </c>
    </row>
    <row r="19" spans="1:11" s="54" customFormat="1" x14ac:dyDescent="0.25">
      <c r="A19" s="50" t="s">
        <v>38</v>
      </c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май.24!K19+июн.24!H19-июн.24!G19</f>
        <v>0</v>
      </c>
    </row>
    <row r="20" spans="1:11" s="54" customFormat="1" x14ac:dyDescent="0.25">
      <c r="A20" s="52" t="s">
        <v>38</v>
      </c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май.24!K20+июн.24!H20-июн.24!G20</f>
        <v>0</v>
      </c>
    </row>
    <row r="21" spans="1:11" s="54" customFormat="1" x14ac:dyDescent="0.25">
      <c r="A21" s="52" t="s">
        <v>38</v>
      </c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май.24!K21+июн.24!H21-июн.24!G21</f>
        <v>0</v>
      </c>
    </row>
    <row r="22" spans="1:11" s="54" customFormat="1" x14ac:dyDescent="0.25">
      <c r="A22" s="28"/>
      <c r="B22" s="14">
        <v>15</v>
      </c>
      <c r="C22" s="7">
        <v>22</v>
      </c>
      <c r="D22" s="7">
        <v>25</v>
      </c>
      <c r="E22" s="7">
        <f t="shared" si="0"/>
        <v>3</v>
      </c>
      <c r="F22" s="7">
        <v>6.71</v>
      </c>
      <c r="G22" s="7">
        <f t="shared" si="1"/>
        <v>20.13</v>
      </c>
      <c r="H22" s="8"/>
      <c r="I22" s="7"/>
      <c r="J22" s="12"/>
      <c r="K22" s="7">
        <f>май.24!K22+июн.24!H22-июн.24!G22</f>
        <v>473.16</v>
      </c>
    </row>
    <row r="23" spans="1:11" s="54" customFormat="1" x14ac:dyDescent="0.25">
      <c r="A23" s="28"/>
      <c r="B23" s="14">
        <v>16</v>
      </c>
      <c r="C23" s="7"/>
      <c r="D23" s="7"/>
      <c r="E23" s="7">
        <f t="shared" si="0"/>
        <v>0</v>
      </c>
      <c r="F23" s="7">
        <v>6.71</v>
      </c>
      <c r="G23" s="7">
        <f t="shared" si="1"/>
        <v>0</v>
      </c>
      <c r="H23" s="8"/>
      <c r="I23" s="7"/>
      <c r="J23" s="9"/>
      <c r="K23" s="7">
        <f>май.24!K23+июн.24!H23-июн.24!G23</f>
        <v>0</v>
      </c>
    </row>
    <row r="24" spans="1:11" s="54" customFormat="1" x14ac:dyDescent="0.25">
      <c r="A24" s="51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май.24!K24+июн.24!H24-июн.24!G24</f>
        <v>0</v>
      </c>
    </row>
    <row r="25" spans="1:11" s="54" customFormat="1" x14ac:dyDescent="0.25">
      <c r="A25" s="56" t="s">
        <v>38</v>
      </c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май.24!K25+июн.24!H25-июн.24!G25</f>
        <v>0</v>
      </c>
    </row>
    <row r="26" spans="1:11" s="54" customFormat="1" x14ac:dyDescent="0.25">
      <c r="A26" s="56" t="s">
        <v>38</v>
      </c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май.24!K26+июн.24!H26-июн.24!G26</f>
        <v>0</v>
      </c>
    </row>
    <row r="27" spans="1:11" s="54" customFormat="1" x14ac:dyDescent="0.25">
      <c r="A27" s="28"/>
      <c r="B27" s="14">
        <v>20</v>
      </c>
      <c r="C27" s="7"/>
      <c r="D27" s="7"/>
      <c r="E27" s="7">
        <f t="shared" si="0"/>
        <v>0</v>
      </c>
      <c r="F27" s="7">
        <v>6.71</v>
      </c>
      <c r="G27" s="7">
        <f t="shared" si="1"/>
        <v>0</v>
      </c>
      <c r="H27" s="8"/>
      <c r="I27" s="7"/>
      <c r="J27" s="9"/>
      <c r="K27" s="7">
        <f>май.24!K27+июн.24!H27-июн.24!G27</f>
        <v>0</v>
      </c>
    </row>
    <row r="28" spans="1:11" s="54" customFormat="1" x14ac:dyDescent="0.25">
      <c r="A28" s="56" t="s">
        <v>38</v>
      </c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май.24!K28+июн.24!H28-июн.24!G28</f>
        <v>0</v>
      </c>
    </row>
    <row r="29" spans="1:11" s="54" customFormat="1" x14ac:dyDescent="0.25">
      <c r="A29" s="51"/>
      <c r="B29" s="14">
        <v>22</v>
      </c>
      <c r="C29" s="7"/>
      <c r="D29" s="7"/>
      <c r="E29" s="7">
        <f t="shared" si="0"/>
        <v>0</v>
      </c>
      <c r="F29" s="7">
        <v>6.71</v>
      </c>
      <c r="G29" s="7">
        <f t="shared" si="1"/>
        <v>0</v>
      </c>
      <c r="H29" s="11"/>
      <c r="I29" s="7"/>
      <c r="J29" s="12"/>
      <c r="K29" s="7">
        <f>май.24!K29+июн.24!H29-июн.24!G29</f>
        <v>0</v>
      </c>
    </row>
    <row r="30" spans="1:11" s="54" customFormat="1" x14ac:dyDescent="0.25">
      <c r="A30" s="51"/>
      <c r="B30" s="14">
        <v>23</v>
      </c>
      <c r="C30" s="7"/>
      <c r="D30" s="7"/>
      <c r="E30" s="7">
        <f t="shared" si="0"/>
        <v>0</v>
      </c>
      <c r="F30" s="7">
        <v>6.71</v>
      </c>
      <c r="G30" s="7">
        <f t="shared" si="1"/>
        <v>0</v>
      </c>
      <c r="H30" s="12"/>
      <c r="I30" s="7"/>
      <c r="J30" s="12"/>
      <c r="K30" s="7">
        <f>май.24!K30+июн.24!H30-июн.24!G30</f>
        <v>0</v>
      </c>
    </row>
    <row r="31" spans="1:11" s="54" customFormat="1" x14ac:dyDescent="0.25">
      <c r="A31" s="51"/>
      <c r="B31" s="14">
        <v>24</v>
      </c>
      <c r="C31" s="7">
        <v>711</v>
      </c>
      <c r="D31" s="7">
        <v>743</v>
      </c>
      <c r="E31" s="7">
        <f t="shared" si="0"/>
        <v>32</v>
      </c>
      <c r="F31" s="7">
        <v>6.71</v>
      </c>
      <c r="G31" s="7">
        <f t="shared" si="1"/>
        <v>214.72</v>
      </c>
      <c r="H31" s="12"/>
      <c r="I31" s="7"/>
      <c r="J31" s="9"/>
      <c r="K31" s="7">
        <f>май.24!K31+июн.24!H31-июн.24!G31</f>
        <v>765.36000000000013</v>
      </c>
    </row>
    <row r="32" spans="1:11" s="54" customFormat="1" x14ac:dyDescent="0.25">
      <c r="A32" s="49"/>
      <c r="B32" s="14">
        <v>25</v>
      </c>
      <c r="C32" s="7">
        <v>8151</v>
      </c>
      <c r="D32" s="7">
        <v>8226</v>
      </c>
      <c r="E32" s="7">
        <f t="shared" si="0"/>
        <v>75</v>
      </c>
      <c r="F32" s="7">
        <v>6.71</v>
      </c>
      <c r="G32" s="7">
        <f t="shared" si="1"/>
        <v>503.25</v>
      </c>
      <c r="H32" s="12"/>
      <c r="I32" s="7"/>
      <c r="J32" s="9"/>
      <c r="K32" s="7">
        <f>май.24!K32+июн.24!H32-июн.24!G32</f>
        <v>-7126.02</v>
      </c>
    </row>
    <row r="33" spans="1:11" s="54" customFormat="1" x14ac:dyDescent="0.25">
      <c r="A33" s="52" t="s">
        <v>38</v>
      </c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май.24!K33+июн.24!H33-июн.24!G33</f>
        <v>0</v>
      </c>
    </row>
    <row r="34" spans="1:11" s="54" customFormat="1" x14ac:dyDescent="0.25">
      <c r="A34" s="51"/>
      <c r="B34" s="14">
        <v>27</v>
      </c>
      <c r="C34" s="7">
        <v>109168</v>
      </c>
      <c r="D34" s="7">
        <v>109720</v>
      </c>
      <c r="E34" s="7">
        <f t="shared" si="0"/>
        <v>552</v>
      </c>
      <c r="F34" s="7">
        <v>6.71</v>
      </c>
      <c r="G34" s="7">
        <f t="shared" si="1"/>
        <v>3703.92</v>
      </c>
      <c r="H34" s="12">
        <v>130510</v>
      </c>
      <c r="I34" s="7">
        <v>663120</v>
      </c>
      <c r="J34" s="9">
        <v>45446</v>
      </c>
      <c r="K34" s="7">
        <f>май.24!K34+июн.24!H34-июн.24!G34</f>
        <v>24232.000000000015</v>
      </c>
    </row>
    <row r="35" spans="1:11" s="54" customFormat="1" x14ac:dyDescent="0.25">
      <c r="A35" s="51"/>
      <c r="B35" s="14">
        <v>28</v>
      </c>
      <c r="C35" s="7">
        <v>2483</v>
      </c>
      <c r="D35" s="7">
        <v>2529</v>
      </c>
      <c r="E35" s="7">
        <f t="shared" si="0"/>
        <v>46</v>
      </c>
      <c r="F35" s="7">
        <v>6.71</v>
      </c>
      <c r="G35" s="7">
        <f t="shared" si="1"/>
        <v>308.66000000000003</v>
      </c>
      <c r="H35" s="12"/>
      <c r="I35" s="7"/>
      <c r="J35" s="12"/>
      <c r="K35" s="7">
        <f>май.24!K35+июн.24!H35-июн.24!G35</f>
        <v>-1999.58</v>
      </c>
    </row>
    <row r="36" spans="1:11" s="54" customFormat="1" x14ac:dyDescent="0.25">
      <c r="A36" s="51"/>
      <c r="B36" s="14">
        <v>29</v>
      </c>
      <c r="C36" s="7">
        <v>258</v>
      </c>
      <c r="D36" s="7">
        <v>268</v>
      </c>
      <c r="E36" s="7">
        <f t="shared" si="0"/>
        <v>10</v>
      </c>
      <c r="F36" s="7">
        <v>6.71</v>
      </c>
      <c r="G36" s="7">
        <f t="shared" si="1"/>
        <v>67.099999999999994</v>
      </c>
      <c r="H36" s="12"/>
      <c r="I36" s="7"/>
      <c r="J36" s="12"/>
      <c r="K36" s="7">
        <f>май.24!K36+июн.24!H36-июн.24!G36</f>
        <v>-362.34000000000003</v>
      </c>
    </row>
    <row r="37" spans="1:11" s="54" customFormat="1" x14ac:dyDescent="0.25">
      <c r="A37" s="51"/>
      <c r="B37" s="14">
        <v>30</v>
      </c>
      <c r="C37" s="7">
        <v>7413</v>
      </c>
      <c r="D37" s="7">
        <v>7954</v>
      </c>
      <c r="E37" s="7">
        <f t="shared" si="0"/>
        <v>541</v>
      </c>
      <c r="F37" s="7">
        <v>6.71</v>
      </c>
      <c r="G37" s="7">
        <f t="shared" si="1"/>
        <v>3630.11</v>
      </c>
      <c r="H37" s="12"/>
      <c r="I37" s="7"/>
      <c r="J37" s="9"/>
      <c r="K37" s="7">
        <f>май.24!K37+июн.24!H37-июн.24!G37</f>
        <v>-3377.9100000000003</v>
      </c>
    </row>
    <row r="38" spans="1:11" s="54" customFormat="1" x14ac:dyDescent="0.25">
      <c r="A38" s="51"/>
      <c r="B38" s="14">
        <v>31</v>
      </c>
      <c r="C38" s="7"/>
      <c r="D38" s="7"/>
      <c r="E38" s="7">
        <f t="shared" si="0"/>
        <v>0</v>
      </c>
      <c r="F38" s="7">
        <v>6.71</v>
      </c>
      <c r="G38" s="7">
        <f t="shared" si="1"/>
        <v>0</v>
      </c>
      <c r="H38" s="12"/>
      <c r="I38" s="7"/>
      <c r="J38" s="9"/>
      <c r="K38" s="7">
        <f>май.24!K38+июн.24!H38-июн.24!G38</f>
        <v>0</v>
      </c>
    </row>
    <row r="39" spans="1:11" s="54" customFormat="1" x14ac:dyDescent="0.25">
      <c r="A39" s="56">
        <v>0.7</v>
      </c>
      <c r="B39" s="14">
        <v>32</v>
      </c>
      <c r="C39" s="7">
        <v>80000</v>
      </c>
      <c r="D39" s="7">
        <v>80801</v>
      </c>
      <c r="E39" s="7">
        <f t="shared" si="0"/>
        <v>801</v>
      </c>
      <c r="F39" s="38">
        <v>4.32</v>
      </c>
      <c r="G39" s="7">
        <f t="shared" si="1"/>
        <v>3460.32</v>
      </c>
      <c r="H39" s="12">
        <v>3400</v>
      </c>
      <c r="I39" s="7">
        <v>338570</v>
      </c>
      <c r="J39" s="9">
        <v>45446</v>
      </c>
      <c r="K39" s="7">
        <f>май.24!K39+июн.24!H39-июн.24!G39</f>
        <v>-18495.68</v>
      </c>
    </row>
    <row r="40" spans="1:11" s="54" customFormat="1" x14ac:dyDescent="0.25">
      <c r="A40" s="56" t="s">
        <v>38</v>
      </c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май.24!K40+июн.24!H40-июн.24!G40</f>
        <v>0</v>
      </c>
    </row>
    <row r="41" spans="1:11" s="54" customFormat="1" x14ac:dyDescent="0.25">
      <c r="A41" s="56" t="s">
        <v>38</v>
      </c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май.24!K41+июн.24!H41-июн.24!G41</f>
        <v>0</v>
      </c>
    </row>
    <row r="42" spans="1:11" s="54" customFormat="1" x14ac:dyDescent="0.25">
      <c r="A42" s="52" t="s">
        <v>38</v>
      </c>
      <c r="B42" s="14">
        <v>35</v>
      </c>
      <c r="C42" s="7">
        <v>15056</v>
      </c>
      <c r="D42" s="7">
        <v>15179</v>
      </c>
      <c r="E42" s="7">
        <f t="shared" si="0"/>
        <v>123</v>
      </c>
      <c r="F42" s="7">
        <v>6.71</v>
      </c>
      <c r="G42" s="7">
        <f t="shared" si="1"/>
        <v>825.33</v>
      </c>
      <c r="H42" s="12"/>
      <c r="I42" s="7"/>
      <c r="J42" s="9"/>
      <c r="K42" s="7">
        <f>май.24!K42+июн.24!H42-июн.24!G42</f>
        <v>-2080.1</v>
      </c>
    </row>
    <row r="43" spans="1:11" s="54" customFormat="1" x14ac:dyDescent="0.25">
      <c r="A43" s="52" t="s">
        <v>38</v>
      </c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май.24!K43+июн.24!H43-июн.24!G43</f>
        <v>0</v>
      </c>
    </row>
    <row r="44" spans="1:11" s="54" customFormat="1" x14ac:dyDescent="0.25">
      <c r="A44" s="51"/>
      <c r="B44" s="14">
        <v>37</v>
      </c>
      <c r="C44" s="7"/>
      <c r="D44" s="7"/>
      <c r="E44" s="7">
        <f t="shared" si="0"/>
        <v>0</v>
      </c>
      <c r="F44" s="7">
        <v>6.71</v>
      </c>
      <c r="G44" s="7">
        <f t="shared" si="1"/>
        <v>0</v>
      </c>
      <c r="H44" s="12"/>
      <c r="I44" s="7"/>
      <c r="J44" s="9"/>
      <c r="K44" s="7">
        <f>май.24!K44+июн.24!H44-июн.24!G44</f>
        <v>0</v>
      </c>
    </row>
    <row r="45" spans="1:11" s="54" customFormat="1" x14ac:dyDescent="0.25">
      <c r="A45" s="52" t="s">
        <v>38</v>
      </c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12"/>
      <c r="K45" s="7">
        <f>май.24!K45+июн.24!H45-июн.24!G45</f>
        <v>0</v>
      </c>
    </row>
    <row r="46" spans="1:11" s="54" customFormat="1" x14ac:dyDescent="0.25">
      <c r="A46" s="51"/>
      <c r="B46" s="14">
        <v>39</v>
      </c>
      <c r="C46" s="7"/>
      <c r="D46" s="7"/>
      <c r="E46" s="7">
        <f t="shared" si="0"/>
        <v>0</v>
      </c>
      <c r="F46" s="7">
        <v>6.71</v>
      </c>
      <c r="G46" s="7">
        <f t="shared" si="1"/>
        <v>0</v>
      </c>
      <c r="H46" s="12"/>
      <c r="I46" s="7"/>
      <c r="J46" s="9"/>
      <c r="K46" s="7">
        <f>май.24!K46+июн.24!H46-июн.24!G46</f>
        <v>0</v>
      </c>
    </row>
    <row r="47" spans="1:11" s="54" customFormat="1" x14ac:dyDescent="0.25">
      <c r="A47" s="28"/>
      <c r="B47" s="14">
        <v>40</v>
      </c>
      <c r="C47" s="7">
        <v>2</v>
      </c>
      <c r="D47" s="7">
        <v>67</v>
      </c>
      <c r="E47" s="7">
        <f t="shared" si="0"/>
        <v>65</v>
      </c>
      <c r="F47" s="7">
        <v>6.71</v>
      </c>
      <c r="G47" s="7">
        <f t="shared" si="1"/>
        <v>436.15</v>
      </c>
      <c r="H47" s="12"/>
      <c r="I47" s="7"/>
      <c r="J47" s="9"/>
      <c r="K47" s="7">
        <f>май.24!K47+июн.24!H47-июн.24!G47</f>
        <v>-436.15</v>
      </c>
    </row>
    <row r="48" spans="1:11" s="54" customFormat="1" x14ac:dyDescent="0.25">
      <c r="A48" s="28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май.24!K48+июн.24!H48-июн.24!G48</f>
        <v>0</v>
      </c>
    </row>
    <row r="49" spans="1:11" s="54" customFormat="1" x14ac:dyDescent="0.25">
      <c r="A49" s="51"/>
      <c r="B49" s="14">
        <v>42</v>
      </c>
      <c r="C49" s="7"/>
      <c r="D49" s="7"/>
      <c r="E49" s="7">
        <f t="shared" si="0"/>
        <v>0</v>
      </c>
      <c r="F49" s="7">
        <v>6.71</v>
      </c>
      <c r="G49" s="7">
        <f t="shared" si="1"/>
        <v>0</v>
      </c>
      <c r="H49" s="12"/>
      <c r="I49" s="7"/>
      <c r="J49" s="12"/>
      <c r="K49" s="7">
        <f>май.24!K49+июн.24!H49-июн.24!G49</f>
        <v>0</v>
      </c>
    </row>
    <row r="50" spans="1:11" s="54" customFormat="1" x14ac:dyDescent="0.25">
      <c r="A50" s="51"/>
      <c r="B50" s="14">
        <v>43</v>
      </c>
      <c r="C50" s="7"/>
      <c r="D50" s="7"/>
      <c r="E50" s="7">
        <f t="shared" si="0"/>
        <v>0</v>
      </c>
      <c r="F50" s="7">
        <v>6.71</v>
      </c>
      <c r="G50" s="7">
        <f t="shared" si="1"/>
        <v>0</v>
      </c>
      <c r="H50" s="12"/>
      <c r="I50" s="7"/>
      <c r="J50" s="9"/>
      <c r="K50" s="7">
        <f>май.24!K50+июн.24!H50-июн.24!G50</f>
        <v>0</v>
      </c>
    </row>
    <row r="51" spans="1:11" s="54" customFormat="1" x14ac:dyDescent="0.25">
      <c r="A51" s="51"/>
      <c r="B51" s="14">
        <v>44</v>
      </c>
      <c r="C51" s="7"/>
      <c r="D51" s="7"/>
      <c r="E51" s="7">
        <f t="shared" si="0"/>
        <v>0</v>
      </c>
      <c r="F51" s="7">
        <v>6.71</v>
      </c>
      <c r="G51" s="7">
        <f t="shared" si="1"/>
        <v>0</v>
      </c>
      <c r="H51" s="12"/>
      <c r="I51" s="7"/>
      <c r="J51" s="12"/>
      <c r="K51" s="7">
        <f>май.24!K51+июн.24!H51-июн.24!G51</f>
        <v>0</v>
      </c>
    </row>
    <row r="52" spans="1:11" s="54" customFormat="1" x14ac:dyDescent="0.25">
      <c r="A52" s="51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май.24!K52+июн.24!H52-июн.24!G52</f>
        <v>0</v>
      </c>
    </row>
    <row r="53" spans="1:11" s="54" customFormat="1" x14ac:dyDescent="0.25">
      <c r="A53" s="28"/>
      <c r="B53" s="14">
        <v>46</v>
      </c>
      <c r="C53" s="7"/>
      <c r="D53" s="7"/>
      <c r="E53" s="7">
        <f t="shared" si="0"/>
        <v>0</v>
      </c>
      <c r="F53" s="7">
        <v>6.71</v>
      </c>
      <c r="G53" s="7">
        <f t="shared" si="1"/>
        <v>0</v>
      </c>
      <c r="H53" s="12"/>
      <c r="I53" s="7"/>
      <c r="J53" s="9"/>
      <c r="K53" s="7">
        <f>май.24!K53+июн.24!H53-июн.24!G53</f>
        <v>0</v>
      </c>
    </row>
    <row r="54" spans="1:11" s="54" customFormat="1" x14ac:dyDescent="0.25">
      <c r="A54" s="51"/>
      <c r="B54" s="14">
        <v>47</v>
      </c>
      <c r="C54" s="7"/>
      <c r="D54" s="7"/>
      <c r="E54" s="7">
        <f t="shared" si="0"/>
        <v>0</v>
      </c>
      <c r="F54" s="7">
        <v>6.71</v>
      </c>
      <c r="G54" s="7">
        <f t="shared" si="1"/>
        <v>0</v>
      </c>
      <c r="H54" s="12"/>
      <c r="I54" s="7"/>
      <c r="J54" s="12"/>
      <c r="K54" s="7">
        <f>май.24!K54+июн.24!H54-июн.24!G54</f>
        <v>0</v>
      </c>
    </row>
    <row r="55" spans="1:11" s="54" customFormat="1" x14ac:dyDescent="0.25">
      <c r="A55" s="52" t="s">
        <v>38</v>
      </c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май.24!K55+июн.24!H55-июн.24!G55</f>
        <v>0</v>
      </c>
    </row>
    <row r="56" spans="1:11" s="54" customFormat="1" x14ac:dyDescent="0.25">
      <c r="A56" s="52" t="s">
        <v>38</v>
      </c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май.24!K56+июн.24!H56-июн.24!G56</f>
        <v>0</v>
      </c>
    </row>
    <row r="57" spans="1:11" s="54" customFormat="1" x14ac:dyDescent="0.25">
      <c r="A57" s="51"/>
      <c r="B57" s="14">
        <v>50</v>
      </c>
      <c r="C57" s="7"/>
      <c r="D57" s="7"/>
      <c r="E57" s="7">
        <f t="shared" si="0"/>
        <v>0</v>
      </c>
      <c r="F57" s="7">
        <v>6.71</v>
      </c>
      <c r="G57" s="7">
        <f t="shared" si="1"/>
        <v>0</v>
      </c>
      <c r="H57" s="12"/>
      <c r="I57" s="7"/>
      <c r="J57" s="12"/>
      <c r="K57" s="7">
        <f>май.24!K57+июн.24!H57-июн.24!G57</f>
        <v>0</v>
      </c>
    </row>
    <row r="58" spans="1:11" s="54" customFormat="1" x14ac:dyDescent="0.25">
      <c r="A58" s="63"/>
      <c r="B58" s="14">
        <v>51</v>
      </c>
      <c r="C58" s="7"/>
      <c r="D58" s="7"/>
      <c r="E58" s="7">
        <f t="shared" si="0"/>
        <v>0</v>
      </c>
      <c r="F58" s="7">
        <v>6.71</v>
      </c>
      <c r="G58" s="7">
        <f t="shared" si="1"/>
        <v>0</v>
      </c>
      <c r="H58" s="12"/>
      <c r="I58" s="7"/>
      <c r="J58" s="12"/>
      <c r="K58" s="7">
        <f>май.24!K58+июн.24!H58-июн.24!G58</f>
        <v>0</v>
      </c>
    </row>
    <row r="59" spans="1:11" s="54" customFormat="1" x14ac:dyDescent="0.25">
      <c r="A59" s="63"/>
      <c r="B59" s="14">
        <v>52</v>
      </c>
      <c r="C59" s="7">
        <v>11545</v>
      </c>
      <c r="D59" s="7">
        <v>11733</v>
      </c>
      <c r="E59" s="7">
        <f t="shared" si="0"/>
        <v>188</v>
      </c>
      <c r="F59" s="7">
        <v>6.71</v>
      </c>
      <c r="G59" s="7">
        <f t="shared" si="1"/>
        <v>1261.48</v>
      </c>
      <c r="H59" s="12"/>
      <c r="I59" s="7"/>
      <c r="J59" s="9"/>
      <c r="K59" s="7">
        <f>май.24!K59+июн.24!H59-июн.24!G59</f>
        <v>1309.5</v>
      </c>
    </row>
    <row r="60" spans="1:11" s="54" customFormat="1" x14ac:dyDescent="0.25">
      <c r="A60" s="52" t="s">
        <v>38</v>
      </c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>
        <v>5240</v>
      </c>
      <c r="I60" s="7">
        <v>23527</v>
      </c>
      <c r="J60" s="9">
        <v>45453</v>
      </c>
      <c r="K60" s="7">
        <f>май.24!K60+июн.24!H60-июн.24!G60</f>
        <v>5240</v>
      </c>
    </row>
    <row r="61" spans="1:11" s="54" customFormat="1" x14ac:dyDescent="0.25">
      <c r="A61" s="51"/>
      <c r="B61" s="14">
        <v>54</v>
      </c>
      <c r="C61" s="7">
        <v>9051</v>
      </c>
      <c r="D61" s="7">
        <v>9120</v>
      </c>
      <c r="E61" s="7">
        <f t="shared" si="0"/>
        <v>69</v>
      </c>
      <c r="F61" s="7">
        <v>6.71</v>
      </c>
      <c r="G61" s="7">
        <f t="shared" si="1"/>
        <v>462.99</v>
      </c>
      <c r="H61" s="12"/>
      <c r="I61" s="7"/>
      <c r="J61" s="9"/>
      <c r="K61" s="7">
        <f>май.24!K61+июн.24!H61-июн.24!G61</f>
        <v>-6213.4599999999991</v>
      </c>
    </row>
    <row r="62" spans="1:11" s="54" customFormat="1" x14ac:dyDescent="0.25">
      <c r="A62" s="51"/>
      <c r="B62" s="14">
        <v>55</v>
      </c>
      <c r="C62" s="7">
        <v>3247</v>
      </c>
      <c r="D62" s="7">
        <v>3364</v>
      </c>
      <c r="E62" s="7">
        <f t="shared" si="0"/>
        <v>117</v>
      </c>
      <c r="F62" s="7">
        <v>6.71</v>
      </c>
      <c r="G62" s="7">
        <f t="shared" si="1"/>
        <v>785.07</v>
      </c>
      <c r="H62" s="12">
        <v>500</v>
      </c>
      <c r="I62" s="7">
        <v>420562</v>
      </c>
      <c r="J62" s="9">
        <v>45448</v>
      </c>
      <c r="K62" s="7">
        <f>май.24!K62+июн.24!H62-июн.24!G62</f>
        <v>704.09</v>
      </c>
    </row>
    <row r="63" spans="1:11" s="54" customFormat="1" x14ac:dyDescent="0.25">
      <c r="A63" s="51"/>
      <c r="B63" s="14">
        <v>56</v>
      </c>
      <c r="C63" s="7"/>
      <c r="D63" s="7"/>
      <c r="E63" s="7">
        <f t="shared" si="0"/>
        <v>0</v>
      </c>
      <c r="F63" s="7">
        <v>6.71</v>
      </c>
      <c r="G63" s="7">
        <f t="shared" si="1"/>
        <v>0</v>
      </c>
      <c r="H63" s="12"/>
      <c r="I63" s="7"/>
      <c r="J63" s="9"/>
      <c r="K63" s="7">
        <f>май.24!K63+июн.24!H63-июн.24!G63</f>
        <v>0</v>
      </c>
    </row>
    <row r="64" spans="1:11" s="54" customFormat="1" x14ac:dyDescent="0.25">
      <c r="A64" s="51"/>
      <c r="B64" s="14">
        <v>57</v>
      </c>
      <c r="C64" s="7">
        <v>6696</v>
      </c>
      <c r="D64" s="7">
        <v>6728</v>
      </c>
      <c r="E64" s="7">
        <f t="shared" si="0"/>
        <v>32</v>
      </c>
      <c r="F64" s="7">
        <v>6.71</v>
      </c>
      <c r="G64" s="7">
        <f t="shared" si="1"/>
        <v>214.72</v>
      </c>
      <c r="H64" s="12"/>
      <c r="I64" s="7"/>
      <c r="J64" s="9"/>
      <c r="K64" s="7">
        <f>май.24!K64+июн.24!H64-июн.24!G64</f>
        <v>-2892.0099999999998</v>
      </c>
    </row>
    <row r="65" spans="1:11" s="54" customFormat="1" x14ac:dyDescent="0.25">
      <c r="A65" s="51"/>
      <c r="B65" s="14">
        <v>58</v>
      </c>
      <c r="C65" s="7">
        <v>1069</v>
      </c>
      <c r="D65" s="7">
        <v>1157</v>
      </c>
      <c r="E65" s="7">
        <f t="shared" si="0"/>
        <v>88</v>
      </c>
      <c r="F65" s="7">
        <v>6.71</v>
      </c>
      <c r="G65" s="7">
        <f t="shared" si="1"/>
        <v>590.48</v>
      </c>
      <c r="H65" s="12"/>
      <c r="I65" s="7"/>
      <c r="J65" s="12"/>
      <c r="K65" s="7">
        <f>май.24!K65+июн.24!H65-июн.24!G65</f>
        <v>213.63</v>
      </c>
    </row>
    <row r="66" spans="1:11" s="54" customFormat="1" x14ac:dyDescent="0.25">
      <c r="A66" s="52" t="s">
        <v>38</v>
      </c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май.24!K66+июн.24!H66-июн.24!G66</f>
        <v>0</v>
      </c>
    </row>
    <row r="67" spans="1:11" s="54" customFormat="1" x14ac:dyDescent="0.25">
      <c r="A67" s="51"/>
      <c r="B67" s="14">
        <v>60</v>
      </c>
      <c r="C67" s="7"/>
      <c r="D67" s="7"/>
      <c r="E67" s="7">
        <f t="shared" si="0"/>
        <v>0</v>
      </c>
      <c r="F67" s="7">
        <v>6.71</v>
      </c>
      <c r="G67" s="7">
        <f t="shared" si="1"/>
        <v>0</v>
      </c>
      <c r="H67" s="12"/>
      <c r="I67" s="7"/>
      <c r="J67" s="9"/>
      <c r="K67" s="7">
        <f>май.24!K67+июн.24!H67-июн.24!G67</f>
        <v>0</v>
      </c>
    </row>
    <row r="68" spans="1:11" s="54" customFormat="1" x14ac:dyDescent="0.25">
      <c r="A68" s="51"/>
      <c r="B68" s="14">
        <v>61</v>
      </c>
      <c r="C68" s="7">
        <v>3311</v>
      </c>
      <c r="D68" s="7">
        <v>3471</v>
      </c>
      <c r="E68" s="7">
        <f t="shared" si="0"/>
        <v>160</v>
      </c>
      <c r="F68" s="7">
        <v>6.71</v>
      </c>
      <c r="G68" s="7">
        <f t="shared" si="1"/>
        <v>1073.5999999999999</v>
      </c>
      <c r="H68" s="12"/>
      <c r="I68" s="7"/>
      <c r="J68" s="9"/>
      <c r="K68" s="7">
        <f>май.24!K68+июн.24!H68-июн.24!G68</f>
        <v>-2442.4399999999996</v>
      </c>
    </row>
    <row r="69" spans="1:11" s="54" customFormat="1" x14ac:dyDescent="0.25">
      <c r="A69" s="51"/>
      <c r="B69" s="14">
        <v>62</v>
      </c>
      <c r="C69" s="7">
        <v>126</v>
      </c>
      <c r="D69" s="7">
        <v>182</v>
      </c>
      <c r="E69" s="7">
        <f t="shared" si="0"/>
        <v>56</v>
      </c>
      <c r="F69" s="7">
        <v>6.71</v>
      </c>
      <c r="G69" s="7">
        <f t="shared" si="1"/>
        <v>375.76</v>
      </c>
      <c r="H69" s="12"/>
      <c r="I69" s="7"/>
      <c r="J69" s="12"/>
      <c r="K69" s="7">
        <f>май.24!K69+июн.24!H69-июн.24!G69</f>
        <v>-171</v>
      </c>
    </row>
    <row r="70" spans="1:11" s="54" customFormat="1" x14ac:dyDescent="0.25">
      <c r="A70" s="51"/>
      <c r="B70" s="14">
        <v>63</v>
      </c>
      <c r="C70" s="7"/>
      <c r="D70" s="7"/>
      <c r="E70" s="7">
        <f t="shared" si="0"/>
        <v>0</v>
      </c>
      <c r="F70" s="7">
        <v>6.71</v>
      </c>
      <c r="G70" s="7">
        <f t="shared" si="1"/>
        <v>0</v>
      </c>
      <c r="H70" s="12"/>
      <c r="I70" s="7"/>
      <c r="J70" s="12"/>
      <c r="K70" s="7">
        <f>май.24!K70+июн.24!H70-июн.24!G70</f>
        <v>0</v>
      </c>
    </row>
    <row r="71" spans="1:11" s="54" customFormat="1" x14ac:dyDescent="0.25">
      <c r="A71" s="52" t="s">
        <v>38</v>
      </c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май.24!K71+июн.24!H71-июн.24!G71</f>
        <v>0</v>
      </c>
    </row>
    <row r="72" spans="1:11" s="54" customFormat="1" x14ac:dyDescent="0.25">
      <c r="A72" s="78"/>
      <c r="B72" s="14">
        <v>65</v>
      </c>
      <c r="C72" s="7">
        <v>4479</v>
      </c>
      <c r="D72" s="7">
        <v>4498</v>
      </c>
      <c r="E72" s="7">
        <f t="shared" ref="E72:E135" si="2">SUM(D72-C72)</f>
        <v>19</v>
      </c>
      <c r="F72" s="7">
        <v>6.71</v>
      </c>
      <c r="G72" s="7">
        <f t="shared" si="1"/>
        <v>127.49</v>
      </c>
      <c r="H72" s="12">
        <v>15000</v>
      </c>
      <c r="I72" s="7">
        <v>125241</v>
      </c>
      <c r="J72" s="9">
        <v>45463</v>
      </c>
      <c r="K72" s="7">
        <f>май.24!K72+июн.24!H72-июн.24!G72</f>
        <v>-425.24</v>
      </c>
    </row>
    <row r="73" spans="1:11" s="54" customFormat="1" x14ac:dyDescent="0.25">
      <c r="A73" s="56" t="s">
        <v>38</v>
      </c>
      <c r="B73" s="14">
        <v>66</v>
      </c>
      <c r="C73" s="7">
        <v>3200</v>
      </c>
      <c r="D73" s="7">
        <v>3326</v>
      </c>
      <c r="E73" s="7">
        <f t="shared" si="2"/>
        <v>126</v>
      </c>
      <c r="F73" s="7">
        <v>6.71</v>
      </c>
      <c r="G73" s="7">
        <f t="shared" ref="G73:G136" si="3">SUM(F73*E73)</f>
        <v>845.46</v>
      </c>
      <c r="H73" s="12"/>
      <c r="I73" s="7"/>
      <c r="J73" s="9"/>
      <c r="K73" s="7">
        <f>май.24!K73+июн.24!H73-июн.24!G73</f>
        <v>-1871.88</v>
      </c>
    </row>
    <row r="74" spans="1:11" s="54" customFormat="1" x14ac:dyDescent="0.25">
      <c r="A74" s="51"/>
      <c r="B74" s="14">
        <v>67</v>
      </c>
      <c r="C74" s="7">
        <v>42338</v>
      </c>
      <c r="D74" s="7">
        <v>42681</v>
      </c>
      <c r="E74" s="7">
        <f t="shared" si="2"/>
        <v>343</v>
      </c>
      <c r="F74" s="7">
        <v>6.71</v>
      </c>
      <c r="G74" s="7">
        <f t="shared" si="3"/>
        <v>2301.5300000000002</v>
      </c>
      <c r="H74" s="8">
        <v>2500</v>
      </c>
      <c r="I74" s="7">
        <v>363887</v>
      </c>
      <c r="J74" s="9">
        <v>45456</v>
      </c>
      <c r="K74" s="7">
        <f>май.24!K74+июн.24!H74-июн.24!G74</f>
        <v>-25812.420000000002</v>
      </c>
    </row>
    <row r="75" spans="1:11" s="54" customFormat="1" x14ac:dyDescent="0.25">
      <c r="A75" s="53"/>
      <c r="B75" s="14">
        <v>68</v>
      </c>
      <c r="C75" s="7">
        <v>2260</v>
      </c>
      <c r="D75" s="7">
        <v>2335</v>
      </c>
      <c r="E75" s="7">
        <f t="shared" si="2"/>
        <v>75</v>
      </c>
      <c r="F75" s="7">
        <v>6.71</v>
      </c>
      <c r="G75" s="7">
        <f t="shared" si="3"/>
        <v>503.25</v>
      </c>
      <c r="H75" s="12">
        <v>2000</v>
      </c>
      <c r="I75" s="7">
        <v>287023</v>
      </c>
      <c r="J75" s="9">
        <v>45450</v>
      </c>
      <c r="K75" s="7">
        <f>май.24!K75+июн.24!H75-июн.24!G75</f>
        <v>517.09</v>
      </c>
    </row>
    <row r="76" spans="1:11" s="54" customFormat="1" x14ac:dyDescent="0.25">
      <c r="A76" s="49"/>
      <c r="B76" s="14">
        <v>69</v>
      </c>
      <c r="C76" s="7">
        <v>5976</v>
      </c>
      <c r="D76" s="7">
        <v>6112</v>
      </c>
      <c r="E76" s="7">
        <f t="shared" si="2"/>
        <v>136</v>
      </c>
      <c r="F76" s="7">
        <v>6.71</v>
      </c>
      <c r="G76" s="7">
        <f t="shared" si="3"/>
        <v>912.56</v>
      </c>
      <c r="H76" s="8"/>
      <c r="I76" s="7"/>
      <c r="J76" s="9"/>
      <c r="K76" s="7">
        <f>май.24!K76+июн.24!H76-июн.24!G76</f>
        <v>-4522.5400000000009</v>
      </c>
    </row>
    <row r="77" spans="1:11" s="54" customFormat="1" x14ac:dyDescent="0.25">
      <c r="A77" s="51"/>
      <c r="B77" s="14">
        <v>70</v>
      </c>
      <c r="C77" s="7"/>
      <c r="D77" s="7"/>
      <c r="E77" s="7">
        <f t="shared" si="2"/>
        <v>0</v>
      </c>
      <c r="F77" s="7">
        <v>6.71</v>
      </c>
      <c r="G77" s="7">
        <f t="shared" si="3"/>
        <v>0</v>
      </c>
      <c r="H77" s="12"/>
      <c r="I77" s="7"/>
      <c r="J77" s="12"/>
      <c r="K77" s="7">
        <f>май.24!K77+июн.24!H77-июн.24!G77</f>
        <v>0</v>
      </c>
    </row>
    <row r="78" spans="1:11" s="54" customFormat="1" x14ac:dyDescent="0.25">
      <c r="A78" s="52" t="s">
        <v>38</v>
      </c>
      <c r="B78" s="14">
        <v>71</v>
      </c>
      <c r="C78" s="7">
        <v>3265</v>
      </c>
      <c r="D78" s="7">
        <v>3364</v>
      </c>
      <c r="E78" s="7">
        <f t="shared" si="2"/>
        <v>99</v>
      </c>
      <c r="F78" s="7">
        <v>0</v>
      </c>
      <c r="G78" s="7">
        <f t="shared" si="3"/>
        <v>0</v>
      </c>
      <c r="H78" s="12"/>
      <c r="I78" s="7"/>
      <c r="J78" s="9"/>
      <c r="K78" s="7">
        <f>май.24!K78+июн.24!H78-июн.24!G78</f>
        <v>0</v>
      </c>
    </row>
    <row r="79" spans="1:11" s="54" customFormat="1" x14ac:dyDescent="0.25">
      <c r="A79" s="52" t="s">
        <v>38</v>
      </c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май.24!K79+июн.24!H79-июн.24!G79</f>
        <v>0</v>
      </c>
    </row>
    <row r="80" spans="1:11" s="54" customFormat="1" x14ac:dyDescent="0.25">
      <c r="A80" s="52" t="s">
        <v>38</v>
      </c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май.24!K80+июн.24!H80-июн.24!G80</f>
        <v>0</v>
      </c>
    </row>
    <row r="81" spans="1:11" s="54" customFormat="1" x14ac:dyDescent="0.25">
      <c r="A81" s="66" t="s">
        <v>38</v>
      </c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май.24!K81+июн.24!H81-июн.24!G81</f>
        <v>0</v>
      </c>
    </row>
    <row r="82" spans="1:11" s="54" customFormat="1" x14ac:dyDescent="0.25">
      <c r="A82" s="52" t="s">
        <v>38</v>
      </c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май.24!K82+июн.24!H82-июн.24!G82</f>
        <v>0</v>
      </c>
    </row>
    <row r="83" spans="1:11" s="54" customFormat="1" x14ac:dyDescent="0.25">
      <c r="A83" s="51"/>
      <c r="B83" s="14">
        <v>76</v>
      </c>
      <c r="C83" s="7"/>
      <c r="D83" s="7"/>
      <c r="E83" s="7">
        <f t="shared" si="2"/>
        <v>0</v>
      </c>
      <c r="F83" s="7">
        <v>6.71</v>
      </c>
      <c r="G83" s="7">
        <f t="shared" si="3"/>
        <v>0</v>
      </c>
      <c r="H83" s="12"/>
      <c r="I83" s="7"/>
      <c r="J83" s="12"/>
      <c r="K83" s="7">
        <f>май.24!K83+июн.24!H83-июн.24!G83</f>
        <v>0</v>
      </c>
    </row>
    <row r="84" spans="1:11" s="54" customFormat="1" x14ac:dyDescent="0.25">
      <c r="A84" s="51"/>
      <c r="B84" s="14">
        <v>77</v>
      </c>
      <c r="C84" s="7"/>
      <c r="D84" s="7"/>
      <c r="E84" s="7">
        <f t="shared" si="2"/>
        <v>0</v>
      </c>
      <c r="F84" s="7">
        <v>6.71</v>
      </c>
      <c r="G84" s="7">
        <f t="shared" si="3"/>
        <v>0</v>
      </c>
      <c r="H84" s="12"/>
      <c r="I84" s="7"/>
      <c r="J84" s="12"/>
      <c r="K84" s="7">
        <f>май.24!K84+июн.24!H84-июн.24!G84</f>
        <v>0</v>
      </c>
    </row>
    <row r="85" spans="1:11" s="54" customFormat="1" x14ac:dyDescent="0.25">
      <c r="A85" s="51"/>
      <c r="B85" s="14">
        <v>78</v>
      </c>
      <c r="C85" s="7">
        <v>404</v>
      </c>
      <c r="D85" s="7">
        <v>404</v>
      </c>
      <c r="E85" s="7">
        <f t="shared" si="2"/>
        <v>0</v>
      </c>
      <c r="F85" s="7">
        <v>6.71</v>
      </c>
      <c r="G85" s="7">
        <f t="shared" si="3"/>
        <v>0</v>
      </c>
      <c r="H85" s="12"/>
      <c r="I85" s="7"/>
      <c r="J85" s="12"/>
      <c r="K85" s="7">
        <f>май.24!K85+июн.24!H85-июн.24!G85</f>
        <v>0</v>
      </c>
    </row>
    <row r="86" spans="1:11" s="54" customFormat="1" x14ac:dyDescent="0.25">
      <c r="A86" s="51"/>
      <c r="B86" s="14">
        <v>79</v>
      </c>
      <c r="C86" s="7">
        <v>4749</v>
      </c>
      <c r="D86" s="7">
        <v>5347</v>
      </c>
      <c r="E86" s="7">
        <f t="shared" si="2"/>
        <v>598</v>
      </c>
      <c r="F86" s="7">
        <v>6.71</v>
      </c>
      <c r="G86" s="7">
        <f t="shared" si="3"/>
        <v>4012.58</v>
      </c>
      <c r="H86" s="12"/>
      <c r="I86" s="7"/>
      <c r="J86" s="12"/>
      <c r="K86" s="7">
        <f>май.24!K86+июн.24!H86-июн.24!G86</f>
        <v>-6583.869999999999</v>
      </c>
    </row>
    <row r="87" spans="1:11" s="54" customFormat="1" x14ac:dyDescent="0.25">
      <c r="A87" s="51"/>
      <c r="B87" s="14">
        <v>80</v>
      </c>
      <c r="C87" s="7"/>
      <c r="D87" s="7"/>
      <c r="E87" s="7">
        <f t="shared" si="2"/>
        <v>0</v>
      </c>
      <c r="F87" s="7">
        <v>6.71</v>
      </c>
      <c r="G87" s="7">
        <f t="shared" si="3"/>
        <v>0</v>
      </c>
      <c r="H87" s="12"/>
      <c r="I87" s="7"/>
      <c r="J87" s="12"/>
      <c r="K87" s="7">
        <f>май.24!K87+июн.24!H87-июн.24!G87</f>
        <v>0</v>
      </c>
    </row>
    <row r="88" spans="1:11" s="54" customFormat="1" x14ac:dyDescent="0.25">
      <c r="A88" s="51"/>
      <c r="B88" s="14">
        <v>81</v>
      </c>
      <c r="C88" s="7"/>
      <c r="D88" s="7"/>
      <c r="E88" s="7">
        <f t="shared" si="2"/>
        <v>0</v>
      </c>
      <c r="F88" s="7">
        <v>6.71</v>
      </c>
      <c r="G88" s="7">
        <f t="shared" si="3"/>
        <v>0</v>
      </c>
      <c r="H88" s="12"/>
      <c r="I88" s="7"/>
      <c r="J88" s="12"/>
      <c r="K88" s="7">
        <f>май.24!K88+июн.24!H88-июн.24!G88</f>
        <v>0</v>
      </c>
    </row>
    <row r="89" spans="1:11" s="54" customFormat="1" x14ac:dyDescent="0.25">
      <c r="A89" s="51"/>
      <c r="B89" s="14">
        <v>82</v>
      </c>
      <c r="C89" s="7">
        <v>41144</v>
      </c>
      <c r="D89" s="7">
        <v>41389</v>
      </c>
      <c r="E89" s="7">
        <f t="shared" si="2"/>
        <v>245</v>
      </c>
      <c r="F89" s="7">
        <v>6.71</v>
      </c>
      <c r="G89" s="7">
        <f t="shared" si="3"/>
        <v>1643.95</v>
      </c>
      <c r="H89" s="12">
        <v>4207</v>
      </c>
      <c r="I89" s="7">
        <v>680331</v>
      </c>
      <c r="J89" s="9">
        <v>45462</v>
      </c>
      <c r="K89" s="7">
        <f>май.24!K89+июн.24!H89-июн.24!G89</f>
        <v>10367.549999999999</v>
      </c>
    </row>
    <row r="90" spans="1:11" s="54" customFormat="1" x14ac:dyDescent="0.25">
      <c r="A90" s="52" t="s">
        <v>38</v>
      </c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май.24!K90+июн.24!H90-июн.24!G90</f>
        <v>0</v>
      </c>
    </row>
    <row r="91" spans="1:11" s="54" customFormat="1" x14ac:dyDescent="0.25">
      <c r="A91" s="51"/>
      <c r="B91" s="14">
        <v>84</v>
      </c>
      <c r="C91" s="7"/>
      <c r="D91" s="7"/>
      <c r="E91" s="7">
        <f t="shared" si="2"/>
        <v>0</v>
      </c>
      <c r="F91" s="7">
        <v>6.71</v>
      </c>
      <c r="G91" s="7">
        <f t="shared" si="3"/>
        <v>0</v>
      </c>
      <c r="H91" s="12"/>
      <c r="I91" s="7"/>
      <c r="J91" s="12"/>
      <c r="K91" s="7">
        <f>май.24!K91+июн.24!H91-июн.24!G91</f>
        <v>0</v>
      </c>
    </row>
    <row r="92" spans="1:11" s="54" customFormat="1" x14ac:dyDescent="0.25">
      <c r="A92" s="51"/>
      <c r="B92" s="14">
        <v>85</v>
      </c>
      <c r="C92" s="7"/>
      <c r="D92" s="7"/>
      <c r="E92" s="7">
        <f t="shared" si="2"/>
        <v>0</v>
      </c>
      <c r="F92" s="7">
        <v>6.71</v>
      </c>
      <c r="G92" s="7">
        <f t="shared" si="3"/>
        <v>0</v>
      </c>
      <c r="H92" s="12"/>
      <c r="I92" s="7"/>
      <c r="J92" s="12"/>
      <c r="K92" s="7">
        <f>май.24!K92+июн.24!H92-июн.24!G92</f>
        <v>0</v>
      </c>
    </row>
    <row r="93" spans="1:11" s="54" customFormat="1" x14ac:dyDescent="0.25">
      <c r="A93" s="51"/>
      <c r="B93" s="14">
        <v>86</v>
      </c>
      <c r="C93" s="7"/>
      <c r="D93" s="7"/>
      <c r="E93" s="7">
        <f t="shared" si="2"/>
        <v>0</v>
      </c>
      <c r="F93" s="7">
        <v>6.71</v>
      </c>
      <c r="G93" s="7">
        <f t="shared" si="3"/>
        <v>0</v>
      </c>
      <c r="H93" s="12"/>
      <c r="I93" s="7"/>
      <c r="J93" s="12"/>
      <c r="K93" s="7">
        <f>май.24!K93+июн.24!H93-июн.24!G93</f>
        <v>0</v>
      </c>
    </row>
    <row r="94" spans="1:11" s="54" customFormat="1" x14ac:dyDescent="0.25">
      <c r="A94" s="51"/>
      <c r="B94" s="14">
        <v>87</v>
      </c>
      <c r="C94" s="7"/>
      <c r="D94" s="7"/>
      <c r="E94" s="7">
        <f t="shared" si="2"/>
        <v>0</v>
      </c>
      <c r="F94" s="7">
        <v>6.71</v>
      </c>
      <c r="G94" s="7">
        <f t="shared" si="3"/>
        <v>0</v>
      </c>
      <c r="H94" s="12"/>
      <c r="I94" s="7"/>
      <c r="J94" s="12"/>
      <c r="K94" s="7">
        <f>май.24!K94+июн.24!H94-июн.24!G94</f>
        <v>0</v>
      </c>
    </row>
    <row r="95" spans="1:11" s="54" customFormat="1" x14ac:dyDescent="0.25">
      <c r="A95" s="51"/>
      <c r="B95" s="14">
        <v>88</v>
      </c>
      <c r="C95" s="7"/>
      <c r="D95" s="7"/>
      <c r="E95" s="7">
        <f t="shared" si="2"/>
        <v>0</v>
      </c>
      <c r="F95" s="7">
        <v>6.71</v>
      </c>
      <c r="G95" s="7">
        <f t="shared" si="3"/>
        <v>0</v>
      </c>
      <c r="H95" s="12"/>
      <c r="I95" s="7"/>
      <c r="J95" s="12"/>
      <c r="K95" s="7">
        <f>май.24!K95+июн.24!H95-июн.24!G95</f>
        <v>0</v>
      </c>
    </row>
    <row r="96" spans="1:11" s="54" customFormat="1" x14ac:dyDescent="0.25">
      <c r="A96" s="51"/>
      <c r="B96" s="14">
        <v>89</v>
      </c>
      <c r="C96" s="7"/>
      <c r="D96" s="7"/>
      <c r="E96" s="7">
        <f t="shared" si="2"/>
        <v>0</v>
      </c>
      <c r="F96" s="7">
        <v>6.71</v>
      </c>
      <c r="G96" s="7">
        <f t="shared" si="3"/>
        <v>0</v>
      </c>
      <c r="H96" s="12"/>
      <c r="I96" s="7"/>
      <c r="J96" s="12"/>
      <c r="K96" s="7">
        <f>май.24!K96+июн.24!H96-июн.24!G96</f>
        <v>0</v>
      </c>
    </row>
    <row r="97" spans="1:11" s="54" customFormat="1" x14ac:dyDescent="0.25">
      <c r="A97" s="51"/>
      <c r="B97" s="14">
        <v>90</v>
      </c>
      <c r="C97" s="7"/>
      <c r="D97" s="7"/>
      <c r="E97" s="7">
        <f t="shared" si="2"/>
        <v>0</v>
      </c>
      <c r="F97" s="7">
        <v>6.71</v>
      </c>
      <c r="G97" s="7">
        <f t="shared" si="3"/>
        <v>0</v>
      </c>
      <c r="H97" s="12"/>
      <c r="I97" s="7"/>
      <c r="J97" s="12"/>
      <c r="K97" s="7">
        <f>май.24!K97+июн.24!H97-июн.24!G97</f>
        <v>0</v>
      </c>
    </row>
    <row r="98" spans="1:11" s="54" customFormat="1" x14ac:dyDescent="0.25">
      <c r="A98" s="51"/>
      <c r="B98" s="14">
        <v>91</v>
      </c>
      <c r="C98" s="7">
        <v>10</v>
      </c>
      <c r="D98" s="7">
        <v>10</v>
      </c>
      <c r="E98" s="7">
        <f t="shared" si="2"/>
        <v>0</v>
      </c>
      <c r="F98" s="7">
        <v>6.71</v>
      </c>
      <c r="G98" s="7">
        <f t="shared" si="3"/>
        <v>0</v>
      </c>
      <c r="H98" s="12"/>
      <c r="I98" s="7"/>
      <c r="J98" s="12"/>
      <c r="K98" s="7">
        <f>май.24!K98+июн.24!H98-июн.24!G98</f>
        <v>-6.71</v>
      </c>
    </row>
    <row r="99" spans="1:11" s="54" customFormat="1" x14ac:dyDescent="0.25">
      <c r="A99" s="51"/>
      <c r="B99" s="14">
        <v>92</v>
      </c>
      <c r="C99" s="7"/>
      <c r="D99" s="7"/>
      <c r="E99" s="7">
        <f t="shared" si="2"/>
        <v>0</v>
      </c>
      <c r="F99" s="7">
        <v>6.71</v>
      </c>
      <c r="G99" s="7">
        <f t="shared" si="3"/>
        <v>0</v>
      </c>
      <c r="H99" s="12"/>
      <c r="I99" s="7"/>
      <c r="J99" s="12"/>
      <c r="K99" s="7">
        <f>май.24!K99+июн.24!H99-июн.24!G99</f>
        <v>0</v>
      </c>
    </row>
    <row r="100" spans="1:11" s="54" customFormat="1" x14ac:dyDescent="0.25">
      <c r="A100" s="51"/>
      <c r="B100" s="14">
        <v>93</v>
      </c>
      <c r="C100" s="7"/>
      <c r="D100" s="7"/>
      <c r="E100" s="7">
        <f t="shared" si="2"/>
        <v>0</v>
      </c>
      <c r="F100" s="7">
        <v>6.71</v>
      </c>
      <c r="G100" s="7">
        <f t="shared" si="3"/>
        <v>0</v>
      </c>
      <c r="H100" s="12"/>
      <c r="I100" s="7"/>
      <c r="J100" s="12"/>
      <c r="K100" s="7">
        <f>май.24!K100+июн.24!H100-июн.24!G100</f>
        <v>0</v>
      </c>
    </row>
    <row r="101" spans="1:11" s="54" customFormat="1" x14ac:dyDescent="0.25">
      <c r="A101" s="51"/>
      <c r="B101" s="14">
        <v>94</v>
      </c>
      <c r="C101" s="7"/>
      <c r="D101" s="7"/>
      <c r="E101" s="7">
        <f t="shared" si="2"/>
        <v>0</v>
      </c>
      <c r="F101" s="7">
        <v>6.71</v>
      </c>
      <c r="G101" s="7">
        <f t="shared" si="3"/>
        <v>0</v>
      </c>
      <c r="H101" s="12"/>
      <c r="I101" s="7"/>
      <c r="J101" s="12"/>
      <c r="K101" s="7">
        <f>май.24!K101+июн.24!H101-июн.24!G101</f>
        <v>0</v>
      </c>
    </row>
    <row r="102" spans="1:11" s="54" customFormat="1" x14ac:dyDescent="0.25">
      <c r="A102" s="51"/>
      <c r="B102" s="14">
        <v>95</v>
      </c>
      <c r="C102" s="7"/>
      <c r="D102" s="7"/>
      <c r="E102" s="7">
        <f t="shared" si="2"/>
        <v>0</v>
      </c>
      <c r="F102" s="7">
        <v>6.71</v>
      </c>
      <c r="G102" s="7">
        <f t="shared" si="3"/>
        <v>0</v>
      </c>
      <c r="H102" s="12"/>
      <c r="I102" s="7"/>
      <c r="J102" s="12"/>
      <c r="K102" s="7">
        <f>май.24!K102+июн.24!H102-июн.24!G102</f>
        <v>0</v>
      </c>
    </row>
    <row r="103" spans="1:11" s="54" customFormat="1" x14ac:dyDescent="0.25">
      <c r="A103" s="51"/>
      <c r="B103" s="14">
        <v>96</v>
      </c>
      <c r="C103" s="7">
        <v>302</v>
      </c>
      <c r="D103" s="7">
        <v>357</v>
      </c>
      <c r="E103" s="7">
        <f t="shared" si="2"/>
        <v>55</v>
      </c>
      <c r="F103" s="7">
        <v>6.71</v>
      </c>
      <c r="G103" s="7">
        <f t="shared" si="3"/>
        <v>369.05</v>
      </c>
      <c r="H103" s="12"/>
      <c r="I103" s="7"/>
      <c r="J103" s="12"/>
      <c r="K103" s="7">
        <f>май.24!K103+июн.24!H103-июн.24!G103</f>
        <v>1577.27</v>
      </c>
    </row>
    <row r="104" spans="1:11" s="54" customFormat="1" x14ac:dyDescent="0.25">
      <c r="A104" s="51"/>
      <c r="B104" s="14">
        <v>97</v>
      </c>
      <c r="C104" s="7">
        <v>6463</v>
      </c>
      <c r="D104" s="7">
        <v>6758</v>
      </c>
      <c r="E104" s="7">
        <f t="shared" si="2"/>
        <v>295</v>
      </c>
      <c r="F104" s="7">
        <v>6.71</v>
      </c>
      <c r="G104" s="7">
        <f t="shared" si="3"/>
        <v>1979.45</v>
      </c>
      <c r="H104" s="12"/>
      <c r="I104" s="7"/>
      <c r="J104" s="9"/>
      <c r="K104" s="7">
        <f>май.24!K104+июн.24!H104-июн.24!G104</f>
        <v>5468.34</v>
      </c>
    </row>
    <row r="105" spans="1:11" s="54" customFormat="1" x14ac:dyDescent="0.25">
      <c r="A105" s="51"/>
      <c r="B105" s="14">
        <v>98</v>
      </c>
      <c r="C105" s="7"/>
      <c r="D105" s="7"/>
      <c r="E105" s="7">
        <f t="shared" si="2"/>
        <v>0</v>
      </c>
      <c r="F105" s="7">
        <v>6.71</v>
      </c>
      <c r="G105" s="7">
        <f t="shared" si="3"/>
        <v>0</v>
      </c>
      <c r="H105" s="12"/>
      <c r="I105" s="7"/>
      <c r="J105" s="12"/>
      <c r="K105" s="7">
        <f>май.24!K105+июн.24!H105-июн.24!G105</f>
        <v>0</v>
      </c>
    </row>
    <row r="106" spans="1:11" s="54" customFormat="1" x14ac:dyDescent="0.25">
      <c r="A106" s="51"/>
      <c r="B106" s="14">
        <v>99</v>
      </c>
      <c r="C106" s="7"/>
      <c r="D106" s="7"/>
      <c r="E106" s="7">
        <f t="shared" si="2"/>
        <v>0</v>
      </c>
      <c r="F106" s="7">
        <v>6.71</v>
      </c>
      <c r="G106" s="7">
        <f t="shared" si="3"/>
        <v>0</v>
      </c>
      <c r="H106" s="12"/>
      <c r="I106" s="7"/>
      <c r="J106" s="12"/>
      <c r="K106" s="7">
        <f>май.24!K106+июн.24!H106-июн.24!G106</f>
        <v>0</v>
      </c>
    </row>
    <row r="107" spans="1:11" s="54" customFormat="1" x14ac:dyDescent="0.25">
      <c r="A107" s="51"/>
      <c r="B107" s="14">
        <v>100</v>
      </c>
      <c r="C107" s="7"/>
      <c r="D107" s="7"/>
      <c r="E107" s="7">
        <f t="shared" si="2"/>
        <v>0</v>
      </c>
      <c r="F107" s="7">
        <v>6.71</v>
      </c>
      <c r="G107" s="7">
        <f t="shared" si="3"/>
        <v>0</v>
      </c>
      <c r="H107" s="12"/>
      <c r="I107" s="7"/>
      <c r="J107" s="12"/>
      <c r="K107" s="7">
        <f>май.24!K107+июн.24!H107-июн.24!G107</f>
        <v>0</v>
      </c>
    </row>
    <row r="108" spans="1:11" s="54" customFormat="1" x14ac:dyDescent="0.25">
      <c r="A108" s="51"/>
      <c r="B108" s="14">
        <v>101</v>
      </c>
      <c r="C108" s="7">
        <v>5</v>
      </c>
      <c r="D108" s="7">
        <v>7</v>
      </c>
      <c r="E108" s="7">
        <f t="shared" si="2"/>
        <v>2</v>
      </c>
      <c r="F108" s="7">
        <v>6.71</v>
      </c>
      <c r="G108" s="7">
        <f t="shared" si="3"/>
        <v>13.42</v>
      </c>
      <c r="H108" s="12"/>
      <c r="I108" s="7"/>
      <c r="J108" s="12"/>
      <c r="K108" s="7">
        <f>май.24!K108+июн.24!H108-июн.24!G108</f>
        <v>73.16</v>
      </c>
    </row>
    <row r="109" spans="1:11" s="54" customFormat="1" x14ac:dyDescent="0.25">
      <c r="A109" s="51"/>
      <c r="B109" s="14">
        <v>102</v>
      </c>
      <c r="C109" s="7">
        <v>16460</v>
      </c>
      <c r="D109" s="7">
        <v>16934</v>
      </c>
      <c r="E109" s="7">
        <f t="shared" si="2"/>
        <v>474</v>
      </c>
      <c r="F109" s="7">
        <v>6.71</v>
      </c>
      <c r="G109" s="7">
        <f t="shared" si="3"/>
        <v>3180.54</v>
      </c>
      <c r="H109" s="12">
        <v>3000</v>
      </c>
      <c r="I109" s="7">
        <v>924929</v>
      </c>
      <c r="J109" s="9">
        <v>45450</v>
      </c>
      <c r="K109" s="7">
        <f>май.24!K109+июн.24!H109-июн.24!G109</f>
        <v>-10779.400000000001</v>
      </c>
    </row>
    <row r="110" spans="1:11" s="54" customFormat="1" x14ac:dyDescent="0.25">
      <c r="A110" s="51"/>
      <c r="B110" s="14">
        <v>103</v>
      </c>
      <c r="C110" s="7">
        <v>354</v>
      </c>
      <c r="D110" s="7">
        <v>381</v>
      </c>
      <c r="E110" s="7">
        <f t="shared" si="2"/>
        <v>27</v>
      </c>
      <c r="F110" s="7">
        <v>6.71</v>
      </c>
      <c r="G110" s="7">
        <f t="shared" si="3"/>
        <v>181.17</v>
      </c>
      <c r="H110" s="12">
        <v>2106.94</v>
      </c>
      <c r="I110" s="7">
        <v>938466</v>
      </c>
      <c r="J110" s="9">
        <v>45454</v>
      </c>
      <c r="K110" s="7">
        <f>май.24!K110+июн.24!H110-июн.24!G110</f>
        <v>-342.20999999999992</v>
      </c>
    </row>
    <row r="111" spans="1:11" s="54" customFormat="1" x14ac:dyDescent="0.25">
      <c r="A111" s="51"/>
      <c r="B111" s="14">
        <v>104</v>
      </c>
      <c r="C111" s="7">
        <v>31</v>
      </c>
      <c r="D111" s="7">
        <v>41</v>
      </c>
      <c r="E111" s="7">
        <f t="shared" si="2"/>
        <v>10</v>
      </c>
      <c r="F111" s="7">
        <v>6.71</v>
      </c>
      <c r="G111" s="7">
        <f t="shared" si="3"/>
        <v>67.099999999999994</v>
      </c>
      <c r="H111" s="12"/>
      <c r="I111" s="7"/>
      <c r="J111" s="12"/>
      <c r="K111" s="7">
        <f>май.24!K111+июн.24!H111-июн.24!G111</f>
        <v>79.220000000000027</v>
      </c>
    </row>
    <row r="112" spans="1:11" s="54" customFormat="1" x14ac:dyDescent="0.25">
      <c r="A112" s="51"/>
      <c r="B112" s="14">
        <v>105</v>
      </c>
      <c r="C112" s="7">
        <v>22212</v>
      </c>
      <c r="D112" s="7">
        <v>22375</v>
      </c>
      <c r="E112" s="7">
        <f t="shared" si="2"/>
        <v>163</v>
      </c>
      <c r="F112" s="7">
        <v>6.71</v>
      </c>
      <c r="G112" s="7">
        <f t="shared" si="3"/>
        <v>1093.73</v>
      </c>
      <c r="H112" s="12"/>
      <c r="I112" s="7"/>
      <c r="J112" s="9"/>
      <c r="K112" s="7">
        <f>май.24!K112+июн.24!H112-июн.24!G112</f>
        <v>-3129.3300000000004</v>
      </c>
    </row>
    <row r="113" spans="1:11" s="54" customFormat="1" x14ac:dyDescent="0.25">
      <c r="A113" s="51"/>
      <c r="B113" s="14">
        <v>106</v>
      </c>
      <c r="C113" s="7"/>
      <c r="D113" s="7"/>
      <c r="E113" s="7">
        <f t="shared" si="2"/>
        <v>0</v>
      </c>
      <c r="F113" s="7">
        <v>6.71</v>
      </c>
      <c r="G113" s="7">
        <f t="shared" si="3"/>
        <v>0</v>
      </c>
      <c r="H113" s="12"/>
      <c r="I113" s="7"/>
      <c r="J113" s="12"/>
      <c r="K113" s="7">
        <f>май.24!K113+июн.24!H113-июн.24!G113</f>
        <v>0</v>
      </c>
    </row>
    <row r="114" spans="1:11" s="54" customFormat="1" x14ac:dyDescent="0.25">
      <c r="A114" s="51"/>
      <c r="B114" s="14">
        <v>107</v>
      </c>
      <c r="C114" s="7">
        <v>263</v>
      </c>
      <c r="D114" s="7">
        <v>267</v>
      </c>
      <c r="E114" s="7">
        <f t="shared" si="2"/>
        <v>4</v>
      </c>
      <c r="F114" s="7">
        <v>6.71</v>
      </c>
      <c r="G114" s="7">
        <f t="shared" si="3"/>
        <v>26.84</v>
      </c>
      <c r="H114" s="12"/>
      <c r="I114" s="7"/>
      <c r="J114" s="12"/>
      <c r="K114" s="7">
        <f>май.24!K114+июн.24!H114-июн.24!G114</f>
        <v>291.98999999999995</v>
      </c>
    </row>
    <row r="115" spans="1:11" s="54" customFormat="1" x14ac:dyDescent="0.25">
      <c r="A115" s="51"/>
      <c r="B115" s="14">
        <v>108</v>
      </c>
      <c r="C115" s="7">
        <v>4902</v>
      </c>
      <c r="D115" s="7">
        <v>4979</v>
      </c>
      <c r="E115" s="7">
        <f t="shared" si="2"/>
        <v>77</v>
      </c>
      <c r="F115" s="7">
        <v>6.71</v>
      </c>
      <c r="G115" s="7">
        <f t="shared" si="3"/>
        <v>516.66999999999996</v>
      </c>
      <c r="H115" s="12"/>
      <c r="I115" s="7"/>
      <c r="J115" s="9"/>
      <c r="K115" s="7">
        <f>май.24!K115+июн.24!H115-июн.24!G115</f>
        <v>-684.20999999999992</v>
      </c>
    </row>
    <row r="116" spans="1:11" s="54" customFormat="1" x14ac:dyDescent="0.25">
      <c r="A116" s="51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6.71</v>
      </c>
      <c r="G116" s="7">
        <f t="shared" si="3"/>
        <v>0</v>
      </c>
      <c r="H116" s="12"/>
      <c r="I116" s="7"/>
      <c r="J116" s="12"/>
      <c r="K116" s="7">
        <f>май.24!K116+июн.24!H116-июн.24!G116</f>
        <v>0</v>
      </c>
    </row>
    <row r="117" spans="1:11" s="54" customFormat="1" x14ac:dyDescent="0.25">
      <c r="A117" s="51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6.71</v>
      </c>
      <c r="G117" s="7">
        <f t="shared" si="3"/>
        <v>0</v>
      </c>
      <c r="H117" s="12"/>
      <c r="I117" s="7"/>
      <c r="J117" s="12"/>
      <c r="K117" s="7">
        <f>май.24!K117+июн.24!H117-июн.24!G117</f>
        <v>0</v>
      </c>
    </row>
    <row r="118" spans="1:11" s="54" customFormat="1" x14ac:dyDescent="0.25">
      <c r="A118" s="51"/>
      <c r="B118" s="14">
        <v>111</v>
      </c>
      <c r="C118" s="7"/>
      <c r="D118" s="7"/>
      <c r="E118" s="7">
        <f t="shared" si="2"/>
        <v>0</v>
      </c>
      <c r="F118" s="7">
        <v>6.71</v>
      </c>
      <c r="G118" s="7">
        <f t="shared" si="3"/>
        <v>0</v>
      </c>
      <c r="H118" s="12"/>
      <c r="I118" s="7"/>
      <c r="J118" s="12"/>
      <c r="K118" s="7">
        <f>май.24!K118+июн.24!H118-июн.24!G118</f>
        <v>0</v>
      </c>
    </row>
    <row r="119" spans="1:11" s="54" customFormat="1" x14ac:dyDescent="0.25">
      <c r="A119" s="51"/>
      <c r="B119" s="14">
        <v>112</v>
      </c>
      <c r="C119" s="7">
        <v>33</v>
      </c>
      <c r="D119" s="7">
        <v>33</v>
      </c>
      <c r="E119" s="7">
        <f t="shared" si="2"/>
        <v>0</v>
      </c>
      <c r="F119" s="7">
        <v>6.71</v>
      </c>
      <c r="G119" s="7">
        <f t="shared" si="3"/>
        <v>0</v>
      </c>
      <c r="H119" s="12"/>
      <c r="I119" s="7"/>
      <c r="J119" s="12"/>
      <c r="K119" s="7">
        <f>май.24!K119+июн.24!H119-июн.24!G119</f>
        <v>0</v>
      </c>
    </row>
    <row r="120" spans="1:11" s="54" customFormat="1" x14ac:dyDescent="0.25">
      <c r="A120" s="51"/>
      <c r="B120" s="14">
        <v>113</v>
      </c>
      <c r="C120" s="7">
        <v>2665</v>
      </c>
      <c r="D120" s="7">
        <v>2810</v>
      </c>
      <c r="E120" s="7">
        <f t="shared" si="2"/>
        <v>145</v>
      </c>
      <c r="F120" s="7">
        <v>6.71</v>
      </c>
      <c r="G120" s="7">
        <f t="shared" si="3"/>
        <v>972.95</v>
      </c>
      <c r="H120" s="12"/>
      <c r="I120" s="7"/>
      <c r="J120" s="9"/>
      <c r="K120" s="7">
        <f>май.24!K120+июн.24!H120-июн.24!G120</f>
        <v>4020.55</v>
      </c>
    </row>
    <row r="121" spans="1:11" s="54" customFormat="1" x14ac:dyDescent="0.25">
      <c r="A121" s="51"/>
      <c r="B121" s="14">
        <v>114</v>
      </c>
      <c r="C121" s="7"/>
      <c r="D121" s="7"/>
      <c r="E121" s="7">
        <f t="shared" si="2"/>
        <v>0</v>
      </c>
      <c r="F121" s="7">
        <v>6.71</v>
      </c>
      <c r="G121" s="7">
        <f t="shared" si="3"/>
        <v>0</v>
      </c>
      <c r="H121" s="12"/>
      <c r="I121" s="7"/>
      <c r="J121" s="12"/>
      <c r="K121" s="7">
        <f>май.24!K121+июн.24!H121-июн.24!G121</f>
        <v>0</v>
      </c>
    </row>
    <row r="122" spans="1:11" s="54" customFormat="1" x14ac:dyDescent="0.25">
      <c r="A122" s="51"/>
      <c r="B122" s="14">
        <v>115</v>
      </c>
      <c r="C122" s="7"/>
      <c r="D122" s="7"/>
      <c r="E122" s="7">
        <f t="shared" si="2"/>
        <v>0</v>
      </c>
      <c r="F122" s="7">
        <v>6.71</v>
      </c>
      <c r="G122" s="7">
        <f t="shared" si="3"/>
        <v>0</v>
      </c>
      <c r="H122" s="12"/>
      <c r="I122" s="7"/>
      <c r="J122" s="12"/>
      <c r="K122" s="7">
        <f>май.24!K122+июн.24!H122-июн.24!G122</f>
        <v>0</v>
      </c>
    </row>
    <row r="123" spans="1:11" s="54" customFormat="1" x14ac:dyDescent="0.25">
      <c r="A123" s="51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май.24!K123+июн.24!H123-июн.24!G123</f>
        <v>0</v>
      </c>
    </row>
    <row r="124" spans="1:11" s="54" customFormat="1" x14ac:dyDescent="0.25">
      <c r="A124" s="51"/>
      <c r="B124" s="14">
        <v>117</v>
      </c>
      <c r="C124" s="7">
        <v>830</v>
      </c>
      <c r="D124" s="7">
        <v>1198</v>
      </c>
      <c r="E124" s="7">
        <f t="shared" si="2"/>
        <v>368</v>
      </c>
      <c r="F124" s="7">
        <v>6.71</v>
      </c>
      <c r="G124" s="7">
        <f t="shared" si="3"/>
        <v>2469.2800000000002</v>
      </c>
      <c r="H124" s="12"/>
      <c r="I124" s="7"/>
      <c r="J124" s="12"/>
      <c r="K124" s="7">
        <f>май.24!K124+июн.24!H124-июн.24!G124</f>
        <v>991.56</v>
      </c>
    </row>
    <row r="125" spans="1:11" s="54" customFormat="1" x14ac:dyDescent="0.25">
      <c r="A125" s="51"/>
      <c r="B125" s="14">
        <v>118</v>
      </c>
      <c r="C125" s="7">
        <v>187</v>
      </c>
      <c r="D125" s="7">
        <v>207</v>
      </c>
      <c r="E125" s="7">
        <f t="shared" si="2"/>
        <v>20</v>
      </c>
      <c r="F125" s="7">
        <v>6.71</v>
      </c>
      <c r="G125" s="7">
        <f t="shared" si="3"/>
        <v>134.19999999999999</v>
      </c>
      <c r="H125" s="12"/>
      <c r="I125" s="7"/>
      <c r="J125" s="12"/>
      <c r="K125" s="7">
        <f>май.24!K125+июн.24!H125-июн.24!G125</f>
        <v>-238.09999999999997</v>
      </c>
    </row>
    <row r="126" spans="1:11" s="54" customFormat="1" x14ac:dyDescent="0.25">
      <c r="A126" s="51"/>
      <c r="B126" s="14">
        <v>119</v>
      </c>
      <c r="C126" s="7">
        <v>40</v>
      </c>
      <c r="D126" s="7">
        <v>47</v>
      </c>
      <c r="E126" s="7">
        <f t="shared" si="2"/>
        <v>7</v>
      </c>
      <c r="F126" s="7">
        <v>6.71</v>
      </c>
      <c r="G126" s="7">
        <f t="shared" si="3"/>
        <v>46.97</v>
      </c>
      <c r="H126" s="12"/>
      <c r="I126" s="7"/>
      <c r="J126" s="9"/>
      <c r="K126" s="7">
        <f>май.24!K126+июн.24!H126-июн.24!G126</f>
        <v>-120.78</v>
      </c>
    </row>
    <row r="127" spans="1:11" s="54" customFormat="1" x14ac:dyDescent="0.25">
      <c r="A127" s="51"/>
      <c r="B127" s="14">
        <v>120</v>
      </c>
      <c r="C127" s="7"/>
      <c r="D127" s="7"/>
      <c r="E127" s="7">
        <f t="shared" si="2"/>
        <v>0</v>
      </c>
      <c r="F127" s="7">
        <v>6.71</v>
      </c>
      <c r="G127" s="7">
        <f t="shared" si="3"/>
        <v>0</v>
      </c>
      <c r="H127" s="12"/>
      <c r="I127" s="7"/>
      <c r="J127" s="12"/>
      <c r="K127" s="7">
        <f>май.24!K127+июн.24!H127-июн.24!G127</f>
        <v>0</v>
      </c>
    </row>
    <row r="128" spans="1:11" s="54" customFormat="1" x14ac:dyDescent="0.25">
      <c r="A128" s="51"/>
      <c r="B128" s="14">
        <v>121</v>
      </c>
      <c r="C128" s="7">
        <v>1785</v>
      </c>
      <c r="D128" s="7">
        <v>1799</v>
      </c>
      <c r="E128" s="7">
        <f t="shared" si="2"/>
        <v>14</v>
      </c>
      <c r="F128" s="7">
        <v>6.71</v>
      </c>
      <c r="G128" s="7">
        <f t="shared" si="3"/>
        <v>93.94</v>
      </c>
      <c r="H128" s="12">
        <v>1000</v>
      </c>
      <c r="I128" s="7">
        <v>441142</v>
      </c>
      <c r="J128" s="9">
        <v>45464</v>
      </c>
      <c r="K128" s="7">
        <f>май.24!K128+июн.24!H128-июн.24!G128</f>
        <v>617.74</v>
      </c>
    </row>
    <row r="129" spans="1:11" s="54" customFormat="1" x14ac:dyDescent="0.25">
      <c r="A129" s="51"/>
      <c r="B129" s="14">
        <v>122</v>
      </c>
      <c r="C129" s="7"/>
      <c r="D129" s="7"/>
      <c r="E129" s="7">
        <f t="shared" si="2"/>
        <v>0</v>
      </c>
      <c r="F129" s="7">
        <v>6.71</v>
      </c>
      <c r="G129" s="7">
        <f t="shared" si="3"/>
        <v>0</v>
      </c>
      <c r="H129" s="12"/>
      <c r="I129" s="7"/>
      <c r="J129" s="12"/>
      <c r="K129" s="7">
        <f>май.24!K129+июн.24!H129-июн.24!G129</f>
        <v>0</v>
      </c>
    </row>
    <row r="130" spans="1:11" s="54" customFormat="1" x14ac:dyDescent="0.25">
      <c r="A130" s="51"/>
      <c r="B130" s="14">
        <v>123</v>
      </c>
      <c r="C130" s="7">
        <v>5</v>
      </c>
      <c r="D130" s="7">
        <v>5</v>
      </c>
      <c r="E130" s="7">
        <f t="shared" si="2"/>
        <v>0</v>
      </c>
      <c r="F130" s="7">
        <v>6.71</v>
      </c>
      <c r="G130" s="7">
        <f t="shared" si="3"/>
        <v>0</v>
      </c>
      <c r="H130" s="12"/>
      <c r="I130" s="7"/>
      <c r="J130" s="12"/>
      <c r="K130" s="7">
        <f>май.24!K130+июн.24!H130-июн.24!G130</f>
        <v>0</v>
      </c>
    </row>
    <row r="131" spans="1:11" s="54" customFormat="1" x14ac:dyDescent="0.25">
      <c r="A131" s="51"/>
      <c r="B131" s="14">
        <v>124</v>
      </c>
      <c r="C131" s="7">
        <v>1794</v>
      </c>
      <c r="D131" s="7">
        <v>1825</v>
      </c>
      <c r="E131" s="7">
        <f t="shared" si="2"/>
        <v>31</v>
      </c>
      <c r="F131" s="7">
        <v>6.71</v>
      </c>
      <c r="G131" s="7">
        <f t="shared" si="3"/>
        <v>208.01</v>
      </c>
      <c r="H131" s="12"/>
      <c r="I131" s="7"/>
      <c r="J131" s="9"/>
      <c r="K131" s="7">
        <f>май.24!K131+июн.24!H131-июн.24!G131</f>
        <v>-525.98</v>
      </c>
    </row>
    <row r="132" spans="1:11" s="54" customFormat="1" x14ac:dyDescent="0.25">
      <c r="A132" s="51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май.24!K132+июн.24!H132-июн.24!G132</f>
        <v>0</v>
      </c>
    </row>
    <row r="133" spans="1:11" s="54" customFormat="1" x14ac:dyDescent="0.25">
      <c r="A133" s="51"/>
      <c r="B133" s="14">
        <v>126</v>
      </c>
      <c r="C133" s="7"/>
      <c r="D133" s="7"/>
      <c r="E133" s="7">
        <f t="shared" si="2"/>
        <v>0</v>
      </c>
      <c r="F133" s="7">
        <v>6.71</v>
      </c>
      <c r="G133" s="7">
        <f t="shared" si="3"/>
        <v>0</v>
      </c>
      <c r="H133" s="12"/>
      <c r="I133" s="7"/>
      <c r="J133" s="12"/>
      <c r="K133" s="7">
        <f>май.24!K133+июн.24!H133-июн.24!G133</f>
        <v>0</v>
      </c>
    </row>
    <row r="134" spans="1:11" s="54" customFormat="1" x14ac:dyDescent="0.25">
      <c r="A134" s="51"/>
      <c r="B134" s="14">
        <v>127</v>
      </c>
      <c r="C134" s="7"/>
      <c r="D134" s="7"/>
      <c r="E134" s="7">
        <f t="shared" si="2"/>
        <v>0</v>
      </c>
      <c r="F134" s="7">
        <v>6.71</v>
      </c>
      <c r="G134" s="7">
        <f t="shared" si="3"/>
        <v>0</v>
      </c>
      <c r="H134" s="12"/>
      <c r="I134" s="7"/>
      <c r="J134" s="12"/>
      <c r="K134" s="7">
        <f>май.24!K134+июн.24!H134-июн.24!G134</f>
        <v>0</v>
      </c>
    </row>
    <row r="135" spans="1:11" s="54" customFormat="1" x14ac:dyDescent="0.25">
      <c r="A135" s="51"/>
      <c r="B135" s="14">
        <v>128</v>
      </c>
      <c r="C135" s="7"/>
      <c r="D135" s="7"/>
      <c r="E135" s="7">
        <f t="shared" si="2"/>
        <v>0</v>
      </c>
      <c r="F135" s="7">
        <v>6.71</v>
      </c>
      <c r="G135" s="7">
        <f t="shared" si="3"/>
        <v>0</v>
      </c>
      <c r="H135" s="12"/>
      <c r="I135" s="7"/>
      <c r="J135" s="12"/>
      <c r="K135" s="7">
        <f>май.24!K135+июн.24!H135-июн.24!G135</f>
        <v>0</v>
      </c>
    </row>
    <row r="136" spans="1:11" s="54" customFormat="1" x14ac:dyDescent="0.25">
      <c r="A136" s="51"/>
      <c r="B136" s="14">
        <v>129</v>
      </c>
      <c r="C136" s="7">
        <v>794</v>
      </c>
      <c r="D136" s="7">
        <v>814</v>
      </c>
      <c r="E136" s="7">
        <f t="shared" ref="E136:E200" si="4">SUM(D136-C136)</f>
        <v>20</v>
      </c>
      <c r="F136" s="7">
        <v>6.71</v>
      </c>
      <c r="G136" s="7">
        <f t="shared" si="3"/>
        <v>134.19999999999999</v>
      </c>
      <c r="H136" s="12"/>
      <c r="I136" s="7"/>
      <c r="J136" s="12"/>
      <c r="K136" s="7">
        <f>май.24!K136+июн.24!H136-июн.24!G136</f>
        <v>1040.47</v>
      </c>
    </row>
    <row r="137" spans="1:11" s="54" customFormat="1" x14ac:dyDescent="0.25">
      <c r="A137" s="51"/>
      <c r="B137" s="14">
        <v>130</v>
      </c>
      <c r="C137" s="7">
        <v>3459</v>
      </c>
      <c r="D137" s="7">
        <v>3541</v>
      </c>
      <c r="E137" s="7">
        <f t="shared" si="4"/>
        <v>82</v>
      </c>
      <c r="F137" s="7">
        <v>6.71</v>
      </c>
      <c r="G137" s="7">
        <f t="shared" ref="G137:G201" si="5">SUM(F137*E137)</f>
        <v>550.22</v>
      </c>
      <c r="H137" s="12">
        <v>1400</v>
      </c>
      <c r="I137" s="7">
        <v>85212</v>
      </c>
      <c r="J137" s="9">
        <v>45450</v>
      </c>
      <c r="K137" s="7">
        <f>май.24!K137+июн.24!H137-июн.24!G137</f>
        <v>-330.33999999999992</v>
      </c>
    </row>
    <row r="138" spans="1:11" s="54" customFormat="1" x14ac:dyDescent="0.25">
      <c r="A138" s="51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6.71</v>
      </c>
      <c r="G138" s="7">
        <f t="shared" si="5"/>
        <v>0</v>
      </c>
      <c r="H138" s="12"/>
      <c r="I138" s="7"/>
      <c r="J138" s="12"/>
      <c r="K138" s="7">
        <f>май.24!K138+июн.24!H138-июн.24!G138</f>
        <v>376.12</v>
      </c>
    </row>
    <row r="139" spans="1:11" s="54" customFormat="1" x14ac:dyDescent="0.25">
      <c r="A139" s="51"/>
      <c r="B139" s="14">
        <v>132</v>
      </c>
      <c r="C139" s="7"/>
      <c r="D139" s="7"/>
      <c r="E139" s="7">
        <f t="shared" si="4"/>
        <v>0</v>
      </c>
      <c r="F139" s="7">
        <v>6.71</v>
      </c>
      <c r="G139" s="7">
        <f t="shared" si="5"/>
        <v>0</v>
      </c>
      <c r="H139" s="12"/>
      <c r="I139" s="7"/>
      <c r="J139" s="12"/>
      <c r="K139" s="7">
        <f>май.24!K139+июн.24!H139-июн.24!G139</f>
        <v>0</v>
      </c>
    </row>
    <row r="140" spans="1:11" s="54" customFormat="1" x14ac:dyDescent="0.25">
      <c r="A140" s="51"/>
      <c r="B140" s="14">
        <v>133</v>
      </c>
      <c r="C140" s="7">
        <v>344</v>
      </c>
      <c r="D140" s="7">
        <v>354</v>
      </c>
      <c r="E140" s="7">
        <f t="shared" si="4"/>
        <v>10</v>
      </c>
      <c r="F140" s="7">
        <v>6.71</v>
      </c>
      <c r="G140" s="7">
        <f t="shared" si="5"/>
        <v>67.099999999999994</v>
      </c>
      <c r="H140" s="12"/>
      <c r="I140" s="7"/>
      <c r="J140" s="12"/>
      <c r="K140" s="7">
        <f>май.24!K140+июн.24!H140-июн.24!G140</f>
        <v>-234.64</v>
      </c>
    </row>
    <row r="141" spans="1:11" s="54" customFormat="1" x14ac:dyDescent="0.25">
      <c r="A141" s="51"/>
      <c r="B141" s="14">
        <v>134</v>
      </c>
      <c r="C141" s="7">
        <v>7251</v>
      </c>
      <c r="D141" s="7">
        <v>7610</v>
      </c>
      <c r="E141" s="7">
        <f t="shared" si="4"/>
        <v>359</v>
      </c>
      <c r="F141" s="7">
        <v>6.71</v>
      </c>
      <c r="G141" s="7">
        <f t="shared" si="5"/>
        <v>2408.89</v>
      </c>
      <c r="H141" s="12"/>
      <c r="I141" s="7"/>
      <c r="J141" s="12"/>
      <c r="K141" s="7">
        <f>май.24!K141+июн.24!H141-июн.24!G141</f>
        <v>-2919.2599999999993</v>
      </c>
    </row>
    <row r="142" spans="1:11" s="54" customFormat="1" x14ac:dyDescent="0.25">
      <c r="A142" s="51"/>
      <c r="B142" s="14">
        <v>135</v>
      </c>
      <c r="C142" s="7"/>
      <c r="D142" s="7"/>
      <c r="E142" s="7">
        <f t="shared" si="4"/>
        <v>0</v>
      </c>
      <c r="F142" s="7">
        <v>6.71</v>
      </c>
      <c r="G142" s="7">
        <f t="shared" si="5"/>
        <v>0</v>
      </c>
      <c r="H142" s="12"/>
      <c r="I142" s="7"/>
      <c r="J142" s="12"/>
      <c r="K142" s="7">
        <f>май.24!K142+июн.24!H142-июн.24!G142</f>
        <v>0</v>
      </c>
    </row>
    <row r="143" spans="1:11" s="54" customFormat="1" x14ac:dyDescent="0.25">
      <c r="A143" s="51"/>
      <c r="B143" s="14">
        <v>136</v>
      </c>
      <c r="C143" s="7"/>
      <c r="D143" s="7"/>
      <c r="E143" s="7">
        <f t="shared" si="4"/>
        <v>0</v>
      </c>
      <c r="F143" s="7">
        <v>6.71</v>
      </c>
      <c r="G143" s="7">
        <f t="shared" si="5"/>
        <v>0</v>
      </c>
      <c r="H143" s="12"/>
      <c r="I143" s="7"/>
      <c r="J143" s="12"/>
      <c r="K143" s="7">
        <f>май.24!K143+июн.24!H143-июн.24!G143</f>
        <v>0</v>
      </c>
    </row>
    <row r="144" spans="1:11" s="54" customFormat="1" x14ac:dyDescent="0.25">
      <c r="A144" s="51"/>
      <c r="B144" s="14">
        <v>137</v>
      </c>
      <c r="C144" s="7"/>
      <c r="D144" s="7"/>
      <c r="E144" s="7">
        <f t="shared" si="4"/>
        <v>0</v>
      </c>
      <c r="F144" s="7">
        <v>6.71</v>
      </c>
      <c r="G144" s="7">
        <f t="shared" si="5"/>
        <v>0</v>
      </c>
      <c r="H144" s="12"/>
      <c r="I144" s="7"/>
      <c r="J144" s="12"/>
      <c r="K144" s="7">
        <f>май.24!K144+июн.24!H144-июн.24!G144</f>
        <v>0</v>
      </c>
    </row>
    <row r="145" spans="1:11" s="54" customFormat="1" x14ac:dyDescent="0.25">
      <c r="A145" s="51"/>
      <c r="B145" s="14">
        <v>138</v>
      </c>
      <c r="C145" s="7"/>
      <c r="D145" s="7"/>
      <c r="E145" s="7">
        <f t="shared" si="4"/>
        <v>0</v>
      </c>
      <c r="F145" s="7">
        <v>6.71</v>
      </c>
      <c r="G145" s="7">
        <f t="shared" si="5"/>
        <v>0</v>
      </c>
      <c r="H145" s="12"/>
      <c r="I145" s="7"/>
      <c r="J145" s="12"/>
      <c r="K145" s="7">
        <f>май.24!K145+июн.24!H145-июн.24!G145</f>
        <v>0</v>
      </c>
    </row>
    <row r="146" spans="1:11" s="54" customFormat="1" x14ac:dyDescent="0.25">
      <c r="A146" s="51"/>
      <c r="B146" s="14">
        <v>139</v>
      </c>
      <c r="C146" s="7"/>
      <c r="D146" s="7"/>
      <c r="E146" s="7">
        <f t="shared" si="4"/>
        <v>0</v>
      </c>
      <c r="F146" s="7">
        <v>6.71</v>
      </c>
      <c r="G146" s="7">
        <f t="shared" si="5"/>
        <v>0</v>
      </c>
      <c r="H146" s="12"/>
      <c r="I146" s="7"/>
      <c r="J146" s="12"/>
      <c r="K146" s="7">
        <f>май.24!K146+июн.24!H146-июн.24!G146</f>
        <v>0</v>
      </c>
    </row>
    <row r="147" spans="1:11" s="54" customFormat="1" x14ac:dyDescent="0.25">
      <c r="A147" s="51"/>
      <c r="B147" s="14">
        <v>140</v>
      </c>
      <c r="C147" s="7"/>
      <c r="D147" s="7"/>
      <c r="E147" s="7">
        <f t="shared" si="4"/>
        <v>0</v>
      </c>
      <c r="F147" s="7">
        <v>6.71</v>
      </c>
      <c r="G147" s="7">
        <f t="shared" si="5"/>
        <v>0</v>
      </c>
      <c r="H147" s="12"/>
      <c r="I147" s="7"/>
      <c r="J147" s="12"/>
      <c r="K147" s="7">
        <f>май.24!K147+июн.24!H147-июн.24!G147</f>
        <v>0</v>
      </c>
    </row>
    <row r="148" spans="1:11" s="54" customFormat="1" x14ac:dyDescent="0.25">
      <c r="A148" s="51"/>
      <c r="B148" s="14">
        <v>141</v>
      </c>
      <c r="C148" s="7"/>
      <c r="D148" s="7"/>
      <c r="E148" s="7">
        <f t="shared" si="4"/>
        <v>0</v>
      </c>
      <c r="F148" s="7">
        <v>6.71</v>
      </c>
      <c r="G148" s="7">
        <f t="shared" si="5"/>
        <v>0</v>
      </c>
      <c r="H148" s="12"/>
      <c r="I148" s="7"/>
      <c r="J148" s="12"/>
      <c r="K148" s="7">
        <f>май.24!K148+июн.24!H148-июн.24!G148</f>
        <v>0</v>
      </c>
    </row>
    <row r="149" spans="1:11" s="54" customFormat="1" x14ac:dyDescent="0.25">
      <c r="A149" s="51"/>
      <c r="B149" s="1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май.24!K149+июн.24!H149-июн.24!G149</f>
        <v>0</v>
      </c>
    </row>
    <row r="150" spans="1:11" s="54" customFormat="1" x14ac:dyDescent="0.25">
      <c r="A150" s="51"/>
      <c r="B150" s="14">
        <v>142</v>
      </c>
      <c r="C150" s="7"/>
      <c r="D150" s="7"/>
      <c r="E150" s="7">
        <f t="shared" si="4"/>
        <v>0</v>
      </c>
      <c r="F150" s="7">
        <v>6.71</v>
      </c>
      <c r="G150" s="7">
        <f t="shared" si="5"/>
        <v>0</v>
      </c>
      <c r="H150" s="12"/>
      <c r="I150" s="7"/>
      <c r="J150" s="12"/>
      <c r="K150" s="7">
        <f>май.24!K150+июн.24!H150-июн.24!G150</f>
        <v>0</v>
      </c>
    </row>
    <row r="151" spans="1:11" s="54" customFormat="1" x14ac:dyDescent="0.25">
      <c r="A151" s="51"/>
      <c r="B151" s="14">
        <v>143</v>
      </c>
      <c r="C151" s="7">
        <v>4595</v>
      </c>
      <c r="D151" s="7">
        <v>5007</v>
      </c>
      <c r="E151" s="7">
        <f t="shared" si="4"/>
        <v>412</v>
      </c>
      <c r="F151" s="7">
        <v>6.71</v>
      </c>
      <c r="G151" s="7">
        <f t="shared" si="5"/>
        <v>2764.52</v>
      </c>
      <c r="H151" s="12"/>
      <c r="I151" s="7"/>
      <c r="J151" s="12"/>
      <c r="K151" s="7">
        <f>май.24!K151+июн.24!H151-июн.24!G151</f>
        <v>-2228.5500000000011</v>
      </c>
    </row>
    <row r="152" spans="1:11" s="54" customFormat="1" x14ac:dyDescent="0.25">
      <c r="A152" s="51"/>
      <c r="B152" s="14">
        <v>144</v>
      </c>
      <c r="C152" s="7"/>
      <c r="D152" s="7"/>
      <c r="E152" s="7">
        <f t="shared" si="4"/>
        <v>0</v>
      </c>
      <c r="F152" s="7">
        <v>6.71</v>
      </c>
      <c r="G152" s="7">
        <f t="shared" si="5"/>
        <v>0</v>
      </c>
      <c r="H152" s="12"/>
      <c r="I152" s="7"/>
      <c r="J152" s="12"/>
      <c r="K152" s="7">
        <f>май.24!K152+июн.24!H152-июн.24!G152</f>
        <v>0</v>
      </c>
    </row>
    <row r="153" spans="1:11" s="54" customFormat="1" x14ac:dyDescent="0.25">
      <c r="A153" s="51"/>
      <c r="B153" s="14">
        <v>145</v>
      </c>
      <c r="C153" s="7"/>
      <c r="D153" s="7"/>
      <c r="E153" s="7">
        <f t="shared" si="4"/>
        <v>0</v>
      </c>
      <c r="F153" s="7">
        <v>6.71</v>
      </c>
      <c r="G153" s="7">
        <f t="shared" si="5"/>
        <v>0</v>
      </c>
      <c r="H153" s="12"/>
      <c r="I153" s="7"/>
      <c r="J153" s="12"/>
      <c r="K153" s="7">
        <f>май.24!K153+июн.24!H153-июн.24!G153</f>
        <v>0</v>
      </c>
    </row>
    <row r="154" spans="1:11" s="54" customFormat="1" x14ac:dyDescent="0.25">
      <c r="A154" s="68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12"/>
      <c r="K154" s="7">
        <f>май.24!K154+июн.24!H154-июн.24!G154</f>
        <v>0</v>
      </c>
    </row>
    <row r="155" spans="1:11" s="54" customFormat="1" x14ac:dyDescent="0.25">
      <c r="A155" s="68"/>
      <c r="B155" s="14">
        <v>147</v>
      </c>
      <c r="C155" s="7">
        <v>52478</v>
      </c>
      <c r="D155" s="7">
        <v>52737</v>
      </c>
      <c r="E155" s="7">
        <f t="shared" si="4"/>
        <v>259</v>
      </c>
      <c r="F155" s="7">
        <v>6.71</v>
      </c>
      <c r="G155" s="7">
        <f t="shared" si="5"/>
        <v>1737.89</v>
      </c>
      <c r="H155" s="12">
        <v>8000</v>
      </c>
      <c r="I155" s="7">
        <v>999731</v>
      </c>
      <c r="J155" s="9">
        <v>45468</v>
      </c>
      <c r="K155" s="7">
        <f>май.24!K155+июн.24!H155-июн.24!G155</f>
        <v>11779.840000000004</v>
      </c>
    </row>
    <row r="156" spans="1:11" s="54" customFormat="1" x14ac:dyDescent="0.25">
      <c r="A156" s="51"/>
      <c r="B156" s="14">
        <v>148</v>
      </c>
      <c r="C156" s="7"/>
      <c r="D156" s="7"/>
      <c r="E156" s="7">
        <f t="shared" si="4"/>
        <v>0</v>
      </c>
      <c r="F156" s="7">
        <v>6.71</v>
      </c>
      <c r="G156" s="7">
        <f t="shared" si="5"/>
        <v>0</v>
      </c>
      <c r="H156" s="12"/>
      <c r="I156" s="7"/>
      <c r="J156" s="12"/>
      <c r="K156" s="7">
        <f>май.24!K156+июн.24!H156-июн.24!G156</f>
        <v>0</v>
      </c>
    </row>
    <row r="157" spans="1:11" s="54" customFormat="1" x14ac:dyDescent="0.25">
      <c r="A157" s="51"/>
      <c r="B157" s="14">
        <v>149</v>
      </c>
      <c r="C157" s="7">
        <v>4395</v>
      </c>
      <c r="D157" s="7">
        <v>4417</v>
      </c>
      <c r="E157" s="7">
        <f t="shared" si="4"/>
        <v>22</v>
      </c>
      <c r="F157" s="7">
        <v>6.71</v>
      </c>
      <c r="G157" s="7">
        <f t="shared" si="5"/>
        <v>147.62</v>
      </c>
      <c r="H157" s="12"/>
      <c r="I157" s="7"/>
      <c r="J157" s="9"/>
      <c r="K157" s="7">
        <f>май.24!K157+июн.24!H157-июн.24!G157</f>
        <v>5434.54</v>
      </c>
    </row>
    <row r="158" spans="1:11" s="54" customFormat="1" x14ac:dyDescent="0.25">
      <c r="A158" s="51"/>
      <c r="B158" s="14">
        <v>150</v>
      </c>
      <c r="C158" s="7">
        <v>64020</v>
      </c>
      <c r="D158" s="7">
        <v>64020</v>
      </c>
      <c r="E158" s="7">
        <f t="shared" si="4"/>
        <v>0</v>
      </c>
      <c r="F158" s="7">
        <v>6.71</v>
      </c>
      <c r="G158" s="7">
        <f t="shared" si="5"/>
        <v>0</v>
      </c>
      <c r="H158" s="12">
        <v>10000</v>
      </c>
      <c r="I158" s="7">
        <v>627048</v>
      </c>
      <c r="J158" s="9">
        <v>45471</v>
      </c>
      <c r="K158" s="7">
        <f>май.24!K158+июн.24!H158-июн.24!G158</f>
        <v>31252.700000000004</v>
      </c>
    </row>
    <row r="159" spans="1:11" s="54" customFormat="1" x14ac:dyDescent="0.25">
      <c r="A159" s="52" t="s">
        <v>38</v>
      </c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май.24!K159+июн.24!H159-июн.24!G159</f>
        <v>0</v>
      </c>
    </row>
    <row r="160" spans="1:11" s="54" customFormat="1" x14ac:dyDescent="0.25">
      <c r="A160" s="52" t="s">
        <v>38</v>
      </c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май.24!K160+июн.24!H160-июн.24!G160</f>
        <v>0</v>
      </c>
    </row>
    <row r="161" spans="1:11" s="54" customFormat="1" x14ac:dyDescent="0.25">
      <c r="A161" s="52" t="s">
        <v>38</v>
      </c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май.24!K161+июн.24!H161-июн.24!G161</f>
        <v>0</v>
      </c>
    </row>
    <row r="162" spans="1:11" s="54" customFormat="1" x14ac:dyDescent="0.25">
      <c r="A162" s="51"/>
      <c r="B162" s="14">
        <v>154</v>
      </c>
      <c r="C162" s="7"/>
      <c r="D162" s="7"/>
      <c r="E162" s="7">
        <f t="shared" si="4"/>
        <v>0</v>
      </c>
      <c r="F162" s="7">
        <v>6.71</v>
      </c>
      <c r="G162" s="7">
        <f t="shared" si="5"/>
        <v>0</v>
      </c>
      <c r="H162" s="12"/>
      <c r="I162" s="7"/>
      <c r="J162" s="12"/>
      <c r="K162" s="7">
        <f>май.24!K162+июн.24!H162-июн.24!G162</f>
        <v>0</v>
      </c>
    </row>
    <row r="163" spans="1:11" s="54" customFormat="1" x14ac:dyDescent="0.25">
      <c r="A163" s="51"/>
      <c r="B163" s="14">
        <v>155</v>
      </c>
      <c r="C163" s="7"/>
      <c r="D163" s="7"/>
      <c r="E163" s="7">
        <f t="shared" si="4"/>
        <v>0</v>
      </c>
      <c r="F163" s="7">
        <v>6.71</v>
      </c>
      <c r="G163" s="7">
        <f t="shared" si="5"/>
        <v>0</v>
      </c>
      <c r="H163" s="12"/>
      <c r="I163" s="7"/>
      <c r="J163" s="12"/>
      <c r="K163" s="7">
        <f>май.24!K163+июн.24!H163-июн.24!G163</f>
        <v>0</v>
      </c>
    </row>
    <row r="164" spans="1:11" s="54" customFormat="1" x14ac:dyDescent="0.25">
      <c r="A164" s="51"/>
      <c r="B164" s="14">
        <v>156</v>
      </c>
      <c r="C164" s="7"/>
      <c r="D164" s="7"/>
      <c r="E164" s="7">
        <f t="shared" si="4"/>
        <v>0</v>
      </c>
      <c r="F164" s="7">
        <v>6.71</v>
      </c>
      <c r="G164" s="7">
        <f t="shared" si="5"/>
        <v>0</v>
      </c>
      <c r="H164" s="12"/>
      <c r="I164" s="7"/>
      <c r="J164" s="12"/>
      <c r="K164" s="7">
        <f>май.24!K164+июн.24!H164-июн.24!G164</f>
        <v>0</v>
      </c>
    </row>
    <row r="165" spans="1:11" s="54" customFormat="1" x14ac:dyDescent="0.25">
      <c r="A165" s="51"/>
      <c r="B165" s="14">
        <v>157</v>
      </c>
      <c r="C165" s="7"/>
      <c r="D165" s="7"/>
      <c r="E165" s="7">
        <f t="shared" si="4"/>
        <v>0</v>
      </c>
      <c r="F165" s="7">
        <v>6.71</v>
      </c>
      <c r="G165" s="7">
        <f t="shared" si="5"/>
        <v>0</v>
      </c>
      <c r="H165" s="12"/>
      <c r="I165" s="7"/>
      <c r="J165" s="12"/>
      <c r="K165" s="7">
        <f>май.24!K165+июн.24!H165-июн.24!G165</f>
        <v>0</v>
      </c>
    </row>
    <row r="166" spans="1:11" s="54" customFormat="1" x14ac:dyDescent="0.25">
      <c r="A166" s="51"/>
      <c r="B166" s="14">
        <v>158</v>
      </c>
      <c r="C166" s="7"/>
      <c r="D166" s="7"/>
      <c r="E166" s="7">
        <f t="shared" si="4"/>
        <v>0</v>
      </c>
      <c r="F166" s="7">
        <v>6.71</v>
      </c>
      <c r="G166" s="7">
        <f t="shared" si="5"/>
        <v>0</v>
      </c>
      <c r="H166" s="12"/>
      <c r="I166" s="7"/>
      <c r="J166" s="12"/>
      <c r="K166" s="7">
        <f>май.24!K166+июн.24!H166-июн.24!G166</f>
        <v>0</v>
      </c>
    </row>
    <row r="167" spans="1:11" s="54" customFormat="1" x14ac:dyDescent="0.25">
      <c r="A167" s="51"/>
      <c r="B167" s="14">
        <v>159</v>
      </c>
      <c r="C167" s="7"/>
      <c r="D167" s="7"/>
      <c r="E167" s="7">
        <f t="shared" si="4"/>
        <v>0</v>
      </c>
      <c r="F167" s="7">
        <v>6.71</v>
      </c>
      <c r="G167" s="7">
        <f t="shared" si="5"/>
        <v>0</v>
      </c>
      <c r="H167" s="12"/>
      <c r="I167" s="7"/>
      <c r="J167" s="12"/>
      <c r="K167" s="7">
        <f>май.24!K167+июн.24!H167-июн.24!G167</f>
        <v>0</v>
      </c>
    </row>
    <row r="168" spans="1:11" s="54" customFormat="1" x14ac:dyDescent="0.25">
      <c r="A168" s="51"/>
      <c r="B168" s="14">
        <v>160</v>
      </c>
      <c r="C168" s="7"/>
      <c r="D168" s="7"/>
      <c r="E168" s="7">
        <f t="shared" si="4"/>
        <v>0</v>
      </c>
      <c r="F168" s="7">
        <v>6.71</v>
      </c>
      <c r="G168" s="7">
        <f t="shared" si="5"/>
        <v>0</v>
      </c>
      <c r="H168" s="12"/>
      <c r="I168" s="7"/>
      <c r="J168" s="12"/>
      <c r="K168" s="7">
        <f>май.24!K168+июн.24!H168-июн.24!G168</f>
        <v>0</v>
      </c>
    </row>
    <row r="169" spans="1:11" s="54" customFormat="1" x14ac:dyDescent="0.25">
      <c r="A169" s="51"/>
      <c r="B169" s="14">
        <v>161</v>
      </c>
      <c r="C169" s="7"/>
      <c r="D169" s="7"/>
      <c r="E169" s="7">
        <f t="shared" si="4"/>
        <v>0</v>
      </c>
      <c r="F169" s="7">
        <v>6.71</v>
      </c>
      <c r="G169" s="7">
        <f t="shared" si="5"/>
        <v>0</v>
      </c>
      <c r="H169" s="12"/>
      <c r="I169" s="7"/>
      <c r="J169" s="12"/>
      <c r="K169" s="7">
        <f>май.24!K169+июн.24!H169-июн.24!G169</f>
        <v>0</v>
      </c>
    </row>
    <row r="170" spans="1:11" s="54" customFormat="1" x14ac:dyDescent="0.25">
      <c r="A170" s="51"/>
      <c r="B170" s="14">
        <v>162</v>
      </c>
      <c r="C170" s="7"/>
      <c r="D170" s="7"/>
      <c r="E170" s="7">
        <f t="shared" si="4"/>
        <v>0</v>
      </c>
      <c r="F170" s="7">
        <v>6.71</v>
      </c>
      <c r="G170" s="7">
        <f t="shared" si="5"/>
        <v>0</v>
      </c>
      <c r="H170" s="12"/>
      <c r="I170" s="7"/>
      <c r="J170" s="12"/>
      <c r="K170" s="7">
        <f>май.24!K170+июн.24!H170-июн.24!G170</f>
        <v>0</v>
      </c>
    </row>
    <row r="171" spans="1:11" s="54" customFormat="1" x14ac:dyDescent="0.25">
      <c r="A171" s="51"/>
      <c r="B171" s="14">
        <v>163</v>
      </c>
      <c r="C171" s="7"/>
      <c r="D171" s="7"/>
      <c r="E171" s="7">
        <f t="shared" si="4"/>
        <v>0</v>
      </c>
      <c r="F171" s="7">
        <v>6.71</v>
      </c>
      <c r="G171" s="7">
        <f t="shared" si="5"/>
        <v>0</v>
      </c>
      <c r="H171" s="12"/>
      <c r="I171" s="7"/>
      <c r="J171" s="12"/>
      <c r="K171" s="7">
        <f>май.24!K171+июн.24!H171-июн.24!G171</f>
        <v>0</v>
      </c>
    </row>
    <row r="172" spans="1:11" s="54" customFormat="1" x14ac:dyDescent="0.25">
      <c r="A172" s="51"/>
      <c r="B172" s="14">
        <v>164</v>
      </c>
      <c r="C172" s="7"/>
      <c r="D172" s="7"/>
      <c r="E172" s="7">
        <f t="shared" si="4"/>
        <v>0</v>
      </c>
      <c r="F172" s="7">
        <v>6.71</v>
      </c>
      <c r="G172" s="7">
        <f t="shared" si="5"/>
        <v>0</v>
      </c>
      <c r="H172" s="12"/>
      <c r="I172" s="7"/>
      <c r="J172" s="12"/>
      <c r="K172" s="7">
        <f>май.24!K172+июн.24!H172-июн.24!G172</f>
        <v>0</v>
      </c>
    </row>
    <row r="173" spans="1:11" s="54" customFormat="1" x14ac:dyDescent="0.25">
      <c r="A173" s="51"/>
      <c r="B173" s="14">
        <v>165</v>
      </c>
      <c r="C173" s="7"/>
      <c r="D173" s="7"/>
      <c r="E173" s="7">
        <f t="shared" si="4"/>
        <v>0</v>
      </c>
      <c r="F173" s="7">
        <v>6.71</v>
      </c>
      <c r="G173" s="7">
        <f t="shared" si="5"/>
        <v>0</v>
      </c>
      <c r="H173" s="12"/>
      <c r="I173" s="7"/>
      <c r="J173" s="12"/>
      <c r="K173" s="7">
        <f>май.24!K173+июн.24!H173-июн.24!G173</f>
        <v>0</v>
      </c>
    </row>
    <row r="174" spans="1:11" s="54" customFormat="1" x14ac:dyDescent="0.25">
      <c r="A174" s="51"/>
      <c r="B174" s="14">
        <v>166</v>
      </c>
      <c r="C174" s="7"/>
      <c r="D174" s="7"/>
      <c r="E174" s="7">
        <f t="shared" si="4"/>
        <v>0</v>
      </c>
      <c r="F174" s="7">
        <v>6.71</v>
      </c>
      <c r="G174" s="7">
        <f t="shared" si="5"/>
        <v>0</v>
      </c>
      <c r="H174" s="12"/>
      <c r="I174" s="7"/>
      <c r="J174" s="12"/>
      <c r="K174" s="7">
        <f>май.24!K174+июн.24!H174-июн.24!G174</f>
        <v>0</v>
      </c>
    </row>
    <row r="175" spans="1:11" s="54" customFormat="1" x14ac:dyDescent="0.25">
      <c r="A175" s="51"/>
      <c r="B175" s="14" t="s">
        <v>175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6"/>
      <c r="I175" s="7"/>
      <c r="J175" s="76"/>
      <c r="K175" s="7">
        <f>май.24!K175+июн.24!H175-июн.24!G175</f>
        <v>0</v>
      </c>
    </row>
    <row r="176" spans="1:11" s="54" customFormat="1" x14ac:dyDescent="0.25">
      <c r="A176" s="51"/>
      <c r="B176" s="14" t="s">
        <v>176</v>
      </c>
      <c r="C176" s="7"/>
      <c r="D176" s="7"/>
      <c r="E176" s="7">
        <f t="shared" si="4"/>
        <v>0</v>
      </c>
      <c r="F176" s="7">
        <v>6.71</v>
      </c>
      <c r="G176" s="7">
        <f t="shared" si="5"/>
        <v>0</v>
      </c>
      <c r="H176" s="12"/>
      <c r="I176" s="7"/>
      <c r="J176" s="12"/>
      <c r="K176" s="7">
        <f>май.24!K176+июн.24!H176-июн.24!G176</f>
        <v>0</v>
      </c>
    </row>
    <row r="177" spans="1:11" s="54" customFormat="1" x14ac:dyDescent="0.25">
      <c r="A177" s="51"/>
      <c r="B177" s="14" t="s">
        <v>178</v>
      </c>
      <c r="C177" s="7">
        <v>11577</v>
      </c>
      <c r="D177" s="7">
        <v>11888</v>
      </c>
      <c r="E177" s="7">
        <f t="shared" si="4"/>
        <v>311</v>
      </c>
      <c r="F177" s="7">
        <v>6.71</v>
      </c>
      <c r="G177" s="7">
        <f t="shared" si="5"/>
        <v>2086.81</v>
      </c>
      <c r="H177" s="12"/>
      <c r="I177" s="7"/>
      <c r="J177" s="12"/>
      <c r="K177" s="7">
        <f>май.24!K177+июн.24!H177-июн.24!G177</f>
        <v>-1325.4299999999994</v>
      </c>
    </row>
    <row r="178" spans="1:11" s="54" customFormat="1" x14ac:dyDescent="0.25">
      <c r="A178" s="51"/>
      <c r="B178" s="14" t="s">
        <v>179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6"/>
      <c r="I178" s="7"/>
      <c r="J178" s="76"/>
      <c r="K178" s="7">
        <f>май.24!K178+июн.24!H178-июн.24!G178</f>
        <v>0</v>
      </c>
    </row>
    <row r="179" spans="1:11" s="54" customFormat="1" x14ac:dyDescent="0.25">
      <c r="A179" s="51"/>
      <c r="B179" s="14">
        <v>169</v>
      </c>
      <c r="C179" s="7"/>
      <c r="D179" s="7"/>
      <c r="E179" s="7">
        <f t="shared" si="4"/>
        <v>0</v>
      </c>
      <c r="F179" s="7">
        <v>6.71</v>
      </c>
      <c r="G179" s="7">
        <f t="shared" si="5"/>
        <v>0</v>
      </c>
      <c r="H179" s="12"/>
      <c r="I179" s="7"/>
      <c r="J179" s="12"/>
      <c r="K179" s="7">
        <f>май.24!K179+июн.24!H179-июн.24!G179</f>
        <v>0</v>
      </c>
    </row>
    <row r="180" spans="1:11" s="54" customFormat="1" x14ac:dyDescent="0.25">
      <c r="A180" s="51"/>
      <c r="B180" s="14">
        <v>170</v>
      </c>
      <c r="C180" s="7"/>
      <c r="D180" s="7"/>
      <c r="E180" s="7">
        <f t="shared" si="4"/>
        <v>0</v>
      </c>
      <c r="F180" s="7">
        <v>6.71</v>
      </c>
      <c r="G180" s="7">
        <f t="shared" si="5"/>
        <v>0</v>
      </c>
      <c r="H180" s="12"/>
      <c r="I180" s="7"/>
      <c r="J180" s="12"/>
      <c r="K180" s="7">
        <f>май.24!K180+июн.24!H180-июн.24!G180</f>
        <v>0</v>
      </c>
    </row>
    <row r="181" spans="1:11" s="54" customFormat="1" x14ac:dyDescent="0.25">
      <c r="A181" s="51"/>
      <c r="B181" s="14">
        <v>171</v>
      </c>
      <c r="C181" s="7"/>
      <c r="D181" s="7"/>
      <c r="E181" s="7">
        <f t="shared" si="4"/>
        <v>0</v>
      </c>
      <c r="F181" s="7">
        <v>6.71</v>
      </c>
      <c r="G181" s="7">
        <f t="shared" si="5"/>
        <v>0</v>
      </c>
      <c r="H181" s="12"/>
      <c r="I181" s="7"/>
      <c r="J181" s="12"/>
      <c r="K181" s="7">
        <f>май.24!K181+июн.24!H181-июн.24!G181</f>
        <v>0</v>
      </c>
    </row>
    <row r="182" spans="1:11" s="54" customFormat="1" x14ac:dyDescent="0.25">
      <c r="A182" s="51"/>
      <c r="B182" s="14">
        <v>172</v>
      </c>
      <c r="C182" s="7"/>
      <c r="D182" s="7"/>
      <c r="E182" s="7">
        <f t="shared" si="4"/>
        <v>0</v>
      </c>
      <c r="F182" s="7">
        <v>6.71</v>
      </c>
      <c r="G182" s="7">
        <f t="shared" si="5"/>
        <v>0</v>
      </c>
      <c r="H182" s="12"/>
      <c r="I182" s="7"/>
      <c r="J182" s="12"/>
      <c r="K182" s="7">
        <f>май.24!K182+июн.24!H182-июн.24!G182</f>
        <v>0</v>
      </c>
    </row>
    <row r="183" spans="1:11" s="54" customFormat="1" x14ac:dyDescent="0.25">
      <c r="A183" s="51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6.71</v>
      </c>
      <c r="G183" s="7">
        <f t="shared" si="5"/>
        <v>0</v>
      </c>
      <c r="H183" s="12"/>
      <c r="I183" s="7"/>
      <c r="J183" s="12"/>
      <c r="K183" s="7">
        <f>май.24!K183+июн.24!H183-июн.24!G183</f>
        <v>0</v>
      </c>
    </row>
    <row r="184" spans="1:11" s="54" customFormat="1" x14ac:dyDescent="0.25">
      <c r="A184" s="51"/>
      <c r="B184" s="14">
        <v>174</v>
      </c>
      <c r="C184" s="7">
        <v>2824</v>
      </c>
      <c r="D184" s="7">
        <v>2863</v>
      </c>
      <c r="E184" s="7">
        <f t="shared" si="4"/>
        <v>39</v>
      </c>
      <c r="F184" s="7">
        <v>6.71</v>
      </c>
      <c r="G184" s="7">
        <f t="shared" si="5"/>
        <v>261.69</v>
      </c>
      <c r="H184" s="12"/>
      <c r="I184" s="7"/>
      <c r="J184" s="12"/>
      <c r="K184" s="7">
        <f>май.24!K184+июн.24!H184-июн.24!G184</f>
        <v>4022.9399999999991</v>
      </c>
    </row>
    <row r="185" spans="1:11" s="54" customFormat="1" x14ac:dyDescent="0.25">
      <c r="A185" s="51"/>
      <c r="B185" s="14">
        <v>175</v>
      </c>
      <c r="C185" s="7"/>
      <c r="D185" s="7"/>
      <c r="E185" s="7">
        <f t="shared" si="4"/>
        <v>0</v>
      </c>
      <c r="F185" s="7">
        <v>6.71</v>
      </c>
      <c r="G185" s="7">
        <f t="shared" si="5"/>
        <v>0</v>
      </c>
      <c r="H185" s="12"/>
      <c r="I185" s="7"/>
      <c r="J185" s="12"/>
      <c r="K185" s="7">
        <f>май.24!K185+июн.24!H185-июн.24!G185</f>
        <v>0</v>
      </c>
    </row>
    <row r="186" spans="1:11" s="54" customFormat="1" x14ac:dyDescent="0.25">
      <c r="A186" s="51"/>
      <c r="B186" s="14">
        <v>176</v>
      </c>
      <c r="C186" s="7"/>
      <c r="D186" s="7"/>
      <c r="E186" s="7">
        <f t="shared" si="4"/>
        <v>0</v>
      </c>
      <c r="F186" s="7">
        <v>6.71</v>
      </c>
      <c r="G186" s="7">
        <f t="shared" si="5"/>
        <v>0</v>
      </c>
      <c r="H186" s="12"/>
      <c r="I186" s="7"/>
      <c r="J186" s="12"/>
      <c r="K186" s="7">
        <f>май.24!K186+июн.24!H186-июн.24!G186</f>
        <v>0</v>
      </c>
    </row>
    <row r="187" spans="1:11" s="54" customFormat="1" x14ac:dyDescent="0.25">
      <c r="A187" s="51"/>
      <c r="B187" s="14">
        <v>177</v>
      </c>
      <c r="C187" s="7">
        <v>7</v>
      </c>
      <c r="D187" s="7">
        <v>9</v>
      </c>
      <c r="E187" s="7">
        <f t="shared" si="4"/>
        <v>2</v>
      </c>
      <c r="F187" s="7">
        <v>6.71</v>
      </c>
      <c r="G187" s="7">
        <f t="shared" si="5"/>
        <v>13.42</v>
      </c>
      <c r="H187" s="12"/>
      <c r="I187" s="7"/>
      <c r="J187" s="12"/>
      <c r="K187" s="7">
        <f>май.24!K187+июн.24!H187-июн.24!G187</f>
        <v>-13.42</v>
      </c>
    </row>
    <row r="188" spans="1:11" s="54" customFormat="1" x14ac:dyDescent="0.25">
      <c r="A188" s="51"/>
      <c r="B188" s="14">
        <v>178</v>
      </c>
      <c r="C188" s="7"/>
      <c r="D188" s="7"/>
      <c r="E188" s="7">
        <f t="shared" si="4"/>
        <v>0</v>
      </c>
      <c r="F188" s="7">
        <v>6.71</v>
      </c>
      <c r="G188" s="7">
        <f t="shared" si="5"/>
        <v>0</v>
      </c>
      <c r="H188" s="12"/>
      <c r="I188" s="7"/>
      <c r="J188" s="12"/>
      <c r="K188" s="7">
        <f>май.24!K188+июн.24!H188-июн.24!G188</f>
        <v>0</v>
      </c>
    </row>
    <row r="189" spans="1:11" s="54" customFormat="1" x14ac:dyDescent="0.25">
      <c r="A189" s="51"/>
      <c r="B189" s="14">
        <v>179</v>
      </c>
      <c r="C189" s="7"/>
      <c r="D189" s="7"/>
      <c r="E189" s="7">
        <f t="shared" si="4"/>
        <v>0</v>
      </c>
      <c r="F189" s="7">
        <v>6.71</v>
      </c>
      <c r="G189" s="7">
        <f t="shared" si="5"/>
        <v>0</v>
      </c>
      <c r="H189" s="12"/>
      <c r="I189" s="7"/>
      <c r="J189" s="12"/>
      <c r="K189" s="7">
        <f>май.24!K189+июн.24!H189-июн.24!G189</f>
        <v>0</v>
      </c>
    </row>
    <row r="190" spans="1:11" s="54" customFormat="1" x14ac:dyDescent="0.25">
      <c r="A190" s="51"/>
      <c r="B190" s="14">
        <v>180</v>
      </c>
      <c r="C190" s="7"/>
      <c r="D190" s="7"/>
      <c r="E190" s="7">
        <f t="shared" si="4"/>
        <v>0</v>
      </c>
      <c r="F190" s="7">
        <v>6.71</v>
      </c>
      <c r="G190" s="7">
        <f t="shared" si="5"/>
        <v>0</v>
      </c>
      <c r="H190" s="12"/>
      <c r="I190" s="7"/>
      <c r="J190" s="12"/>
      <c r="K190" s="7">
        <f>май.24!K190+июн.24!H190-июн.24!G190</f>
        <v>0</v>
      </c>
    </row>
    <row r="191" spans="1:11" s="54" customFormat="1" x14ac:dyDescent="0.25">
      <c r="A191" s="51"/>
      <c r="B191" s="14">
        <v>181</v>
      </c>
      <c r="C191" s="7"/>
      <c r="D191" s="7"/>
      <c r="E191" s="7">
        <f t="shared" si="4"/>
        <v>0</v>
      </c>
      <c r="F191" s="7">
        <v>6.71</v>
      </c>
      <c r="G191" s="7">
        <f t="shared" si="5"/>
        <v>0</v>
      </c>
      <c r="H191" s="12"/>
      <c r="I191" s="7"/>
      <c r="J191" s="12"/>
      <c r="K191" s="7">
        <f>май.24!K191+июн.24!H191-июн.24!G191</f>
        <v>0</v>
      </c>
    </row>
    <row r="192" spans="1:11" s="54" customFormat="1" x14ac:dyDescent="0.25">
      <c r="A192" s="51"/>
      <c r="B192" s="14">
        <v>182</v>
      </c>
      <c r="C192" s="7"/>
      <c r="D192" s="7"/>
      <c r="E192" s="7">
        <f t="shared" si="4"/>
        <v>0</v>
      </c>
      <c r="F192" s="7">
        <v>6.71</v>
      </c>
      <c r="G192" s="7">
        <f t="shared" si="5"/>
        <v>0</v>
      </c>
      <c r="H192" s="12"/>
      <c r="I192" s="7"/>
      <c r="J192" s="12"/>
      <c r="K192" s="7">
        <f>май.24!K192+июн.24!H192-июн.24!G192</f>
        <v>0</v>
      </c>
    </row>
    <row r="193" spans="1:11" s="54" customFormat="1" x14ac:dyDescent="0.25">
      <c r="A193" s="51"/>
      <c r="B193" s="14">
        <v>183</v>
      </c>
      <c r="C193" s="7"/>
      <c r="D193" s="7"/>
      <c r="E193" s="7">
        <f t="shared" si="4"/>
        <v>0</v>
      </c>
      <c r="F193" s="7">
        <v>6.71</v>
      </c>
      <c r="G193" s="7">
        <f t="shared" si="5"/>
        <v>0</v>
      </c>
      <c r="H193" s="12"/>
      <c r="I193" s="7"/>
      <c r="J193" s="12"/>
      <c r="K193" s="7">
        <f>май.24!K193+июн.24!H193-июн.24!G193</f>
        <v>0</v>
      </c>
    </row>
    <row r="194" spans="1:11" s="54" customFormat="1" x14ac:dyDescent="0.25">
      <c r="A194" s="51"/>
      <c r="B194" s="14">
        <v>184</v>
      </c>
      <c r="C194" s="7"/>
      <c r="D194" s="7"/>
      <c r="E194" s="7">
        <f t="shared" si="4"/>
        <v>0</v>
      </c>
      <c r="F194" s="7">
        <v>6.71</v>
      </c>
      <c r="G194" s="7">
        <f t="shared" si="5"/>
        <v>0</v>
      </c>
      <c r="H194" s="12"/>
      <c r="I194" s="7"/>
      <c r="J194" s="12"/>
      <c r="K194" s="7">
        <f>май.24!K194+июн.24!H194-июн.24!G194</f>
        <v>0</v>
      </c>
    </row>
    <row r="195" spans="1:11" s="54" customFormat="1" x14ac:dyDescent="0.25">
      <c r="A195" s="51"/>
      <c r="B195" s="14">
        <v>185</v>
      </c>
      <c r="C195" s="7"/>
      <c r="D195" s="7"/>
      <c r="E195" s="7">
        <f t="shared" si="4"/>
        <v>0</v>
      </c>
      <c r="F195" s="7">
        <v>6.71</v>
      </c>
      <c r="G195" s="7">
        <f t="shared" si="5"/>
        <v>0</v>
      </c>
      <c r="H195" s="12"/>
      <c r="I195" s="7"/>
      <c r="J195" s="12"/>
      <c r="K195" s="7">
        <f>май.24!K195+июн.24!H195-июн.24!G195</f>
        <v>0</v>
      </c>
    </row>
    <row r="196" spans="1:11" s="54" customFormat="1" x14ac:dyDescent="0.25">
      <c r="A196" s="51"/>
      <c r="B196" s="14">
        <v>186</v>
      </c>
      <c r="C196" s="7"/>
      <c r="D196" s="7"/>
      <c r="E196" s="7">
        <f t="shared" si="4"/>
        <v>0</v>
      </c>
      <c r="F196" s="7">
        <v>6.71</v>
      </c>
      <c r="G196" s="7">
        <f t="shared" si="5"/>
        <v>0</v>
      </c>
      <c r="H196" s="12"/>
      <c r="I196" s="7"/>
      <c r="J196" s="12"/>
      <c r="K196" s="7">
        <f>май.24!K196+июн.24!H196-июн.24!G196</f>
        <v>0</v>
      </c>
    </row>
    <row r="197" spans="1:11" s="54" customFormat="1" x14ac:dyDescent="0.25">
      <c r="A197" s="51"/>
      <c r="B197" s="14">
        <v>187</v>
      </c>
      <c r="C197" s="7"/>
      <c r="D197" s="7"/>
      <c r="E197" s="7">
        <f t="shared" si="4"/>
        <v>0</v>
      </c>
      <c r="F197" s="7">
        <v>6.71</v>
      </c>
      <c r="G197" s="7">
        <f t="shared" si="5"/>
        <v>0</v>
      </c>
      <c r="H197" s="12"/>
      <c r="I197" s="7"/>
      <c r="J197" s="12"/>
      <c r="K197" s="7">
        <f>май.24!K197+июн.24!H197-июн.24!G197</f>
        <v>0</v>
      </c>
    </row>
    <row r="198" spans="1:11" s="54" customFormat="1" x14ac:dyDescent="0.25">
      <c r="A198" s="51"/>
      <c r="B198" s="14">
        <v>188</v>
      </c>
      <c r="C198" s="7"/>
      <c r="D198" s="7"/>
      <c r="E198" s="7">
        <f t="shared" si="4"/>
        <v>0</v>
      </c>
      <c r="F198" s="7">
        <v>6.71</v>
      </c>
      <c r="G198" s="7">
        <f t="shared" si="5"/>
        <v>0</v>
      </c>
      <c r="H198" s="12"/>
      <c r="I198" s="7"/>
      <c r="J198" s="12"/>
      <c r="K198" s="7">
        <f>май.24!K198+июн.24!H198-июн.24!G198</f>
        <v>0</v>
      </c>
    </row>
    <row r="199" spans="1:11" s="54" customFormat="1" x14ac:dyDescent="0.25">
      <c r="A199" s="51"/>
      <c r="B199" s="14">
        <v>189</v>
      </c>
      <c r="C199" s="7"/>
      <c r="D199" s="7"/>
      <c r="E199" s="7">
        <f t="shared" si="4"/>
        <v>0</v>
      </c>
      <c r="F199" s="7">
        <v>6.71</v>
      </c>
      <c r="G199" s="7">
        <f t="shared" si="5"/>
        <v>0</v>
      </c>
      <c r="H199" s="12"/>
      <c r="I199" s="7"/>
      <c r="J199" s="12"/>
      <c r="K199" s="7">
        <f>май.24!K199+июн.24!H199-июн.24!G199</f>
        <v>0</v>
      </c>
    </row>
    <row r="200" spans="1:11" s="54" customFormat="1" x14ac:dyDescent="0.25">
      <c r="A200" s="51"/>
      <c r="B200" s="14">
        <v>190</v>
      </c>
      <c r="C200" s="7"/>
      <c r="D200" s="7"/>
      <c r="E200" s="7">
        <f t="shared" si="4"/>
        <v>0</v>
      </c>
      <c r="F200" s="7">
        <v>6.71</v>
      </c>
      <c r="G200" s="7">
        <f t="shared" si="5"/>
        <v>0</v>
      </c>
      <c r="H200" s="12"/>
      <c r="I200" s="7"/>
      <c r="J200" s="12"/>
      <c r="K200" s="7">
        <f>май.24!K200+июн.24!H200-июн.24!G200</f>
        <v>0</v>
      </c>
    </row>
    <row r="201" spans="1:11" s="54" customFormat="1" x14ac:dyDescent="0.25">
      <c r="A201" s="51"/>
      <c r="B201" s="14">
        <v>191</v>
      </c>
      <c r="C201" s="7"/>
      <c r="D201" s="7"/>
      <c r="E201" s="7">
        <f t="shared" ref="E201:E264" si="6">SUM(D201-C201)</f>
        <v>0</v>
      </c>
      <c r="F201" s="7">
        <v>6.71</v>
      </c>
      <c r="G201" s="7">
        <f t="shared" si="5"/>
        <v>0</v>
      </c>
      <c r="H201" s="12"/>
      <c r="I201" s="7"/>
      <c r="J201" s="12"/>
      <c r="K201" s="7">
        <f>май.24!K201+июн.24!H201-июн.24!G201</f>
        <v>0</v>
      </c>
    </row>
    <row r="202" spans="1:11" s="54" customFormat="1" x14ac:dyDescent="0.25">
      <c r="A202" s="51"/>
      <c r="B202" s="14">
        <v>192</v>
      </c>
      <c r="C202" s="7"/>
      <c r="D202" s="7"/>
      <c r="E202" s="7">
        <f t="shared" si="6"/>
        <v>0</v>
      </c>
      <c r="F202" s="7">
        <v>6.71</v>
      </c>
      <c r="G202" s="7">
        <f t="shared" ref="G202:G265" si="7">SUM(F202*E202)</f>
        <v>0</v>
      </c>
      <c r="H202" s="12"/>
      <c r="I202" s="7"/>
      <c r="J202" s="12"/>
      <c r="K202" s="7">
        <f>май.24!K202+июн.24!H202-июн.24!G202</f>
        <v>0</v>
      </c>
    </row>
    <row r="203" spans="1:11" s="54" customFormat="1" x14ac:dyDescent="0.25">
      <c r="A203" s="51"/>
      <c r="B203" s="14">
        <v>193</v>
      </c>
      <c r="C203" s="7"/>
      <c r="D203" s="7"/>
      <c r="E203" s="7">
        <f t="shared" si="6"/>
        <v>0</v>
      </c>
      <c r="F203" s="7">
        <v>6.71</v>
      </c>
      <c r="G203" s="7">
        <f t="shared" si="7"/>
        <v>0</v>
      </c>
      <c r="H203" s="12"/>
      <c r="I203" s="7"/>
      <c r="J203" s="12"/>
      <c r="K203" s="7">
        <f>май.24!K203+июн.24!H203-июн.24!G203</f>
        <v>0</v>
      </c>
    </row>
    <row r="204" spans="1:11" s="54" customFormat="1" x14ac:dyDescent="0.25">
      <c r="A204" s="51"/>
      <c r="B204" s="14">
        <v>194</v>
      </c>
      <c r="C204" s="7"/>
      <c r="D204" s="7"/>
      <c r="E204" s="7">
        <f t="shared" si="6"/>
        <v>0</v>
      </c>
      <c r="F204" s="7">
        <v>6.71</v>
      </c>
      <c r="G204" s="7">
        <f t="shared" si="7"/>
        <v>0</v>
      </c>
      <c r="H204" s="12"/>
      <c r="I204" s="7"/>
      <c r="J204" s="12"/>
      <c r="K204" s="7">
        <f>май.24!K204+июн.24!H204-июн.24!G204</f>
        <v>0</v>
      </c>
    </row>
    <row r="205" spans="1:11" s="54" customFormat="1" x14ac:dyDescent="0.25">
      <c r="A205" s="51"/>
      <c r="B205" s="14">
        <v>195</v>
      </c>
      <c r="C205" s="7"/>
      <c r="D205" s="7"/>
      <c r="E205" s="7">
        <f t="shared" si="6"/>
        <v>0</v>
      </c>
      <c r="F205" s="7">
        <v>6.71</v>
      </c>
      <c r="G205" s="7">
        <f t="shared" si="7"/>
        <v>0</v>
      </c>
      <c r="H205" s="12"/>
      <c r="I205" s="7"/>
      <c r="J205" s="12"/>
      <c r="K205" s="7">
        <f>май.24!K205+июн.24!H205-июн.24!G205</f>
        <v>0</v>
      </c>
    </row>
    <row r="206" spans="1:11" s="54" customFormat="1" x14ac:dyDescent="0.25">
      <c r="A206" s="51"/>
      <c r="B206" s="14">
        <v>196</v>
      </c>
      <c r="C206" s="7"/>
      <c r="D206" s="7"/>
      <c r="E206" s="7">
        <f t="shared" si="6"/>
        <v>0</v>
      </c>
      <c r="F206" s="7">
        <v>6.71</v>
      </c>
      <c r="G206" s="7">
        <f t="shared" si="7"/>
        <v>0</v>
      </c>
      <c r="H206" s="12"/>
      <c r="I206" s="7"/>
      <c r="J206" s="12"/>
      <c r="K206" s="7">
        <f>май.24!K206+июн.24!H206-июн.24!G206</f>
        <v>0</v>
      </c>
    </row>
    <row r="207" spans="1:11" s="54" customFormat="1" x14ac:dyDescent="0.25">
      <c r="A207" s="51"/>
      <c r="B207" s="14">
        <v>197</v>
      </c>
      <c r="C207" s="7"/>
      <c r="D207" s="7"/>
      <c r="E207" s="7">
        <f t="shared" si="6"/>
        <v>0</v>
      </c>
      <c r="F207" s="7">
        <v>6.71</v>
      </c>
      <c r="G207" s="7">
        <f t="shared" si="7"/>
        <v>0</v>
      </c>
      <c r="H207" s="12"/>
      <c r="I207" s="7"/>
      <c r="J207" s="12"/>
      <c r="K207" s="7">
        <f>май.24!K207+июн.24!H207-июн.24!G207</f>
        <v>0</v>
      </c>
    </row>
    <row r="208" spans="1:11" s="54" customFormat="1" x14ac:dyDescent="0.25">
      <c r="A208" s="51"/>
      <c r="B208" s="14">
        <v>198</v>
      </c>
      <c r="C208" s="7"/>
      <c r="D208" s="7"/>
      <c r="E208" s="7">
        <f t="shared" si="6"/>
        <v>0</v>
      </c>
      <c r="F208" s="7">
        <v>6.71</v>
      </c>
      <c r="G208" s="7">
        <f t="shared" si="7"/>
        <v>0</v>
      </c>
      <c r="H208" s="12"/>
      <c r="I208" s="7"/>
      <c r="J208" s="12"/>
      <c r="K208" s="7">
        <f>май.24!K208+июн.24!H208-июн.24!G208</f>
        <v>0</v>
      </c>
    </row>
    <row r="209" spans="1:11" s="54" customFormat="1" x14ac:dyDescent="0.25">
      <c r="A209" s="51"/>
      <c r="B209" s="14">
        <v>199</v>
      </c>
      <c r="C209" s="7"/>
      <c r="D209" s="7"/>
      <c r="E209" s="7">
        <f t="shared" si="6"/>
        <v>0</v>
      </c>
      <c r="F209" s="7">
        <v>6.71</v>
      </c>
      <c r="G209" s="7">
        <f t="shared" si="7"/>
        <v>0</v>
      </c>
      <c r="H209" s="12"/>
      <c r="I209" s="7"/>
      <c r="J209" s="12"/>
      <c r="K209" s="7">
        <f>май.24!K209+июн.24!H209-июн.24!G209</f>
        <v>0</v>
      </c>
    </row>
    <row r="210" spans="1:11" s="54" customFormat="1" x14ac:dyDescent="0.25">
      <c r="A210" s="51"/>
      <c r="B210" s="14">
        <v>200</v>
      </c>
      <c r="C210" s="7"/>
      <c r="D210" s="7"/>
      <c r="E210" s="7">
        <f t="shared" si="6"/>
        <v>0</v>
      </c>
      <c r="F210" s="7">
        <v>6.71</v>
      </c>
      <c r="G210" s="7">
        <f t="shared" si="7"/>
        <v>0</v>
      </c>
      <c r="H210" s="12"/>
      <c r="I210" s="7"/>
      <c r="J210" s="12"/>
      <c r="K210" s="7">
        <f>май.24!K210+июн.24!H210-июн.24!G210</f>
        <v>0</v>
      </c>
    </row>
    <row r="211" spans="1:11" s="54" customFormat="1" x14ac:dyDescent="0.25">
      <c r="A211" s="51"/>
      <c r="B211" s="14">
        <v>201</v>
      </c>
      <c r="C211" s="7"/>
      <c r="D211" s="7"/>
      <c r="E211" s="7">
        <f t="shared" si="6"/>
        <v>0</v>
      </c>
      <c r="F211" s="7">
        <v>6.71</v>
      </c>
      <c r="G211" s="7">
        <f t="shared" si="7"/>
        <v>0</v>
      </c>
      <c r="H211" s="12"/>
      <c r="I211" s="7"/>
      <c r="J211" s="12"/>
      <c r="K211" s="7">
        <f>май.24!K211+июн.24!H211-июн.24!G211</f>
        <v>0</v>
      </c>
    </row>
    <row r="212" spans="1:11" s="54" customFormat="1" x14ac:dyDescent="0.25">
      <c r="A212" s="51"/>
      <c r="B212" s="14">
        <v>202</v>
      </c>
      <c r="C212" s="7"/>
      <c r="D212" s="7"/>
      <c r="E212" s="7">
        <f t="shared" si="6"/>
        <v>0</v>
      </c>
      <c r="F212" s="7">
        <v>6.71</v>
      </c>
      <c r="G212" s="7">
        <f t="shared" si="7"/>
        <v>0</v>
      </c>
      <c r="H212" s="12"/>
      <c r="I212" s="7"/>
      <c r="J212" s="12"/>
      <c r="K212" s="7">
        <f>май.24!K212+июн.24!H212-июн.24!G212</f>
        <v>0</v>
      </c>
    </row>
    <row r="213" spans="1:11" s="54" customFormat="1" x14ac:dyDescent="0.25">
      <c r="A213" s="51"/>
      <c r="B213" s="14">
        <v>203</v>
      </c>
      <c r="C213" s="7"/>
      <c r="D213" s="7"/>
      <c r="E213" s="7">
        <f t="shared" si="6"/>
        <v>0</v>
      </c>
      <c r="F213" s="7">
        <v>6.71</v>
      </c>
      <c r="G213" s="7">
        <f t="shared" si="7"/>
        <v>0</v>
      </c>
      <c r="H213" s="12"/>
      <c r="I213" s="7"/>
      <c r="J213" s="12"/>
      <c r="K213" s="7">
        <f>май.24!K213+июн.24!H213-июн.24!G213</f>
        <v>0</v>
      </c>
    </row>
    <row r="214" spans="1:11" s="54" customFormat="1" x14ac:dyDescent="0.25">
      <c r="A214" s="51"/>
      <c r="B214" s="14">
        <v>204</v>
      </c>
      <c r="C214" s="7"/>
      <c r="D214" s="7"/>
      <c r="E214" s="7">
        <f t="shared" si="6"/>
        <v>0</v>
      </c>
      <c r="F214" s="7">
        <v>6.71</v>
      </c>
      <c r="G214" s="7">
        <f t="shared" si="7"/>
        <v>0</v>
      </c>
      <c r="H214" s="12"/>
      <c r="I214" s="7"/>
      <c r="J214" s="12"/>
      <c r="K214" s="7">
        <f>май.24!K214+июн.24!H214-июн.24!G214</f>
        <v>0</v>
      </c>
    </row>
    <row r="215" spans="1:11" s="54" customFormat="1" x14ac:dyDescent="0.25">
      <c r="A215" s="51"/>
      <c r="B215" s="14">
        <v>205</v>
      </c>
      <c r="C215" s="7"/>
      <c r="D215" s="7"/>
      <c r="E215" s="7">
        <f t="shared" si="6"/>
        <v>0</v>
      </c>
      <c r="F215" s="7">
        <v>6.71</v>
      </c>
      <c r="G215" s="7">
        <f t="shared" si="7"/>
        <v>0</v>
      </c>
      <c r="H215" s="12"/>
      <c r="I215" s="7"/>
      <c r="J215" s="12"/>
      <c r="K215" s="7">
        <f>май.24!K215+июн.24!H215-июн.24!G215</f>
        <v>0</v>
      </c>
    </row>
    <row r="216" spans="1:11" s="54" customFormat="1" x14ac:dyDescent="0.25">
      <c r="A216" s="51"/>
      <c r="B216" s="14">
        <v>206</v>
      </c>
      <c r="C216" s="7"/>
      <c r="D216" s="7"/>
      <c r="E216" s="7">
        <f t="shared" si="6"/>
        <v>0</v>
      </c>
      <c r="F216" s="7">
        <v>6.71</v>
      </c>
      <c r="G216" s="7">
        <f t="shared" si="7"/>
        <v>0</v>
      </c>
      <c r="H216" s="12"/>
      <c r="I216" s="7"/>
      <c r="J216" s="12"/>
      <c r="K216" s="7">
        <f>май.24!K216+июн.24!H216-июн.24!G216</f>
        <v>0</v>
      </c>
    </row>
    <row r="217" spans="1:11" s="54" customFormat="1" x14ac:dyDescent="0.25">
      <c r="A217" s="51"/>
      <c r="B217" s="14">
        <v>207</v>
      </c>
      <c r="C217" s="7"/>
      <c r="D217" s="7"/>
      <c r="E217" s="7">
        <f t="shared" si="6"/>
        <v>0</v>
      </c>
      <c r="F217" s="7">
        <v>6.71</v>
      </c>
      <c r="G217" s="7">
        <f t="shared" si="7"/>
        <v>0</v>
      </c>
      <c r="H217" s="12"/>
      <c r="I217" s="7"/>
      <c r="J217" s="12"/>
      <c r="K217" s="7">
        <f>май.24!K217+июн.24!H217-июн.24!G217</f>
        <v>0</v>
      </c>
    </row>
    <row r="218" spans="1:11" s="54" customFormat="1" x14ac:dyDescent="0.25">
      <c r="A218" s="51"/>
      <c r="B218" s="14">
        <v>208</v>
      </c>
      <c r="C218" s="7"/>
      <c r="D218" s="7"/>
      <c r="E218" s="7">
        <f t="shared" si="6"/>
        <v>0</v>
      </c>
      <c r="F218" s="7">
        <v>6.71</v>
      </c>
      <c r="G218" s="7">
        <f t="shared" si="7"/>
        <v>0</v>
      </c>
      <c r="H218" s="12"/>
      <c r="I218" s="7"/>
      <c r="J218" s="12"/>
      <c r="K218" s="7">
        <f>май.24!K218+июн.24!H218-июн.24!G218</f>
        <v>0</v>
      </c>
    </row>
    <row r="219" spans="1:11" s="54" customFormat="1" x14ac:dyDescent="0.25">
      <c r="A219" s="51"/>
      <c r="B219" s="14">
        <v>209</v>
      </c>
      <c r="C219" s="7"/>
      <c r="D219" s="7"/>
      <c r="E219" s="7">
        <f t="shared" si="6"/>
        <v>0</v>
      </c>
      <c r="F219" s="7">
        <v>6.71</v>
      </c>
      <c r="G219" s="7">
        <f t="shared" si="7"/>
        <v>0</v>
      </c>
      <c r="H219" s="12"/>
      <c r="I219" s="7"/>
      <c r="J219" s="12"/>
      <c r="K219" s="7">
        <f>май.24!K219+июн.24!H219-июн.24!G219</f>
        <v>0</v>
      </c>
    </row>
    <row r="220" spans="1:11" s="54" customFormat="1" x14ac:dyDescent="0.25">
      <c r="A220" s="51"/>
      <c r="B220" s="14">
        <v>210</v>
      </c>
      <c r="C220" s="7"/>
      <c r="D220" s="7"/>
      <c r="E220" s="7">
        <f t="shared" si="6"/>
        <v>0</v>
      </c>
      <c r="F220" s="7">
        <v>6.71</v>
      </c>
      <c r="G220" s="7">
        <f t="shared" si="7"/>
        <v>0</v>
      </c>
      <c r="H220" s="12"/>
      <c r="I220" s="7"/>
      <c r="J220" s="12"/>
      <c r="K220" s="7">
        <f>май.24!K220+июн.24!H220-июн.24!G220</f>
        <v>0</v>
      </c>
    </row>
    <row r="221" spans="1:11" s="54" customFormat="1" x14ac:dyDescent="0.25">
      <c r="A221" s="51"/>
      <c r="B221" s="14">
        <v>211</v>
      </c>
      <c r="C221" s="7"/>
      <c r="D221" s="7"/>
      <c r="E221" s="7">
        <f t="shared" si="6"/>
        <v>0</v>
      </c>
      <c r="F221" s="7">
        <v>6.71</v>
      </c>
      <c r="G221" s="7">
        <f t="shared" si="7"/>
        <v>0</v>
      </c>
      <c r="H221" s="12"/>
      <c r="I221" s="7"/>
      <c r="J221" s="12"/>
      <c r="K221" s="7">
        <f>май.24!K221+июн.24!H221-июн.24!G221</f>
        <v>0</v>
      </c>
    </row>
    <row r="222" spans="1:11" s="54" customFormat="1" x14ac:dyDescent="0.25">
      <c r="A222" s="51"/>
      <c r="B222" s="14">
        <v>212</v>
      </c>
      <c r="C222" s="7"/>
      <c r="D222" s="7"/>
      <c r="E222" s="7">
        <f t="shared" si="6"/>
        <v>0</v>
      </c>
      <c r="F222" s="7">
        <v>6.71</v>
      </c>
      <c r="G222" s="7">
        <f t="shared" si="7"/>
        <v>0</v>
      </c>
      <c r="H222" s="12"/>
      <c r="I222" s="7"/>
      <c r="J222" s="12"/>
      <c r="K222" s="7">
        <f>май.24!K222+июн.24!H222-июн.24!G222</f>
        <v>0</v>
      </c>
    </row>
    <row r="223" spans="1:11" s="54" customFormat="1" x14ac:dyDescent="0.25">
      <c r="A223" s="51"/>
      <c r="B223" s="14">
        <v>213</v>
      </c>
      <c r="C223" s="7"/>
      <c r="D223" s="7"/>
      <c r="E223" s="7">
        <f t="shared" si="6"/>
        <v>0</v>
      </c>
      <c r="F223" s="7">
        <v>6.71</v>
      </c>
      <c r="G223" s="7">
        <f t="shared" si="7"/>
        <v>0</v>
      </c>
      <c r="H223" s="12"/>
      <c r="I223" s="7"/>
      <c r="J223" s="12"/>
      <c r="K223" s="7">
        <f>май.24!K223+июн.24!H223-июн.24!G223</f>
        <v>0</v>
      </c>
    </row>
    <row r="224" spans="1:11" s="54" customFormat="1" x14ac:dyDescent="0.25">
      <c r="A224" s="51"/>
      <c r="B224" s="14">
        <v>214</v>
      </c>
      <c r="C224" s="7"/>
      <c r="D224" s="7"/>
      <c r="E224" s="7">
        <f t="shared" si="6"/>
        <v>0</v>
      </c>
      <c r="F224" s="7">
        <v>6.71</v>
      </c>
      <c r="G224" s="7">
        <f t="shared" si="7"/>
        <v>0</v>
      </c>
      <c r="H224" s="12"/>
      <c r="I224" s="7"/>
      <c r="J224" s="12"/>
      <c r="K224" s="7">
        <f>май.24!K224+июн.24!H224-июн.24!G224</f>
        <v>0</v>
      </c>
    </row>
    <row r="225" spans="1:11" s="54" customFormat="1" x14ac:dyDescent="0.25">
      <c r="A225" s="51"/>
      <c r="B225" s="14">
        <v>215</v>
      </c>
      <c r="C225" s="7"/>
      <c r="D225" s="7"/>
      <c r="E225" s="7">
        <f t="shared" si="6"/>
        <v>0</v>
      </c>
      <c r="F225" s="7">
        <v>6.71</v>
      </c>
      <c r="G225" s="7">
        <f t="shared" si="7"/>
        <v>0</v>
      </c>
      <c r="H225" s="12"/>
      <c r="I225" s="7"/>
      <c r="J225" s="12"/>
      <c r="K225" s="7">
        <f>май.24!K225+июн.24!H225-июн.24!G225</f>
        <v>0</v>
      </c>
    </row>
    <row r="226" spans="1:11" s="54" customFormat="1" x14ac:dyDescent="0.25">
      <c r="A226" s="51"/>
      <c r="B226" s="14">
        <v>216</v>
      </c>
      <c r="C226" s="7"/>
      <c r="D226" s="7"/>
      <c r="E226" s="7">
        <f t="shared" si="6"/>
        <v>0</v>
      </c>
      <c r="F226" s="7">
        <v>6.71</v>
      </c>
      <c r="G226" s="7">
        <f t="shared" si="7"/>
        <v>0</v>
      </c>
      <c r="H226" s="12"/>
      <c r="I226" s="7"/>
      <c r="J226" s="12"/>
      <c r="K226" s="7">
        <f>май.24!K226+июн.24!H226-июн.24!G226</f>
        <v>0</v>
      </c>
    </row>
    <row r="227" spans="1:11" s="54" customFormat="1" x14ac:dyDescent="0.25">
      <c r="A227" s="51"/>
      <c r="B227" s="14">
        <v>217</v>
      </c>
      <c r="C227" s="7"/>
      <c r="D227" s="7"/>
      <c r="E227" s="7">
        <f t="shared" si="6"/>
        <v>0</v>
      </c>
      <c r="F227" s="7">
        <v>6.71</v>
      </c>
      <c r="G227" s="7">
        <f t="shared" si="7"/>
        <v>0</v>
      </c>
      <c r="H227" s="12"/>
      <c r="I227" s="7"/>
      <c r="J227" s="12"/>
      <c r="K227" s="7">
        <f>май.24!K227+июн.24!H227-июн.24!G227</f>
        <v>0</v>
      </c>
    </row>
    <row r="228" spans="1:11" s="54" customFormat="1" x14ac:dyDescent="0.25">
      <c r="A228" s="51"/>
      <c r="B228" s="14">
        <v>218</v>
      </c>
      <c r="C228" s="7"/>
      <c r="D228" s="7"/>
      <c r="E228" s="7">
        <f t="shared" si="6"/>
        <v>0</v>
      </c>
      <c r="F228" s="7">
        <v>6.71</v>
      </c>
      <c r="G228" s="7">
        <f t="shared" si="7"/>
        <v>0</v>
      </c>
      <c r="H228" s="12"/>
      <c r="I228" s="7"/>
      <c r="J228" s="12"/>
      <c r="K228" s="7">
        <f>май.24!K228+июн.24!H228-июн.24!G228</f>
        <v>0</v>
      </c>
    </row>
    <row r="229" spans="1:11" s="54" customFormat="1" x14ac:dyDescent="0.25">
      <c r="A229" s="51"/>
      <c r="B229" s="14">
        <v>219</v>
      </c>
      <c r="C229" s="7"/>
      <c r="D229" s="7"/>
      <c r="E229" s="7">
        <f t="shared" si="6"/>
        <v>0</v>
      </c>
      <c r="F229" s="7">
        <v>6.71</v>
      </c>
      <c r="G229" s="7">
        <f t="shared" si="7"/>
        <v>0</v>
      </c>
      <c r="H229" s="12"/>
      <c r="I229" s="7"/>
      <c r="J229" s="12"/>
      <c r="K229" s="7">
        <f>май.24!K229+июн.24!H229-июн.24!G229</f>
        <v>0</v>
      </c>
    </row>
    <row r="230" spans="1:11" s="54" customFormat="1" x14ac:dyDescent="0.25">
      <c r="A230" s="51"/>
      <c r="B230" s="14">
        <v>220</v>
      </c>
      <c r="C230" s="7"/>
      <c r="D230" s="7"/>
      <c r="E230" s="7">
        <f t="shared" si="6"/>
        <v>0</v>
      </c>
      <c r="F230" s="7">
        <v>6.71</v>
      </c>
      <c r="G230" s="7">
        <f t="shared" si="7"/>
        <v>0</v>
      </c>
      <c r="H230" s="12"/>
      <c r="I230" s="7"/>
      <c r="J230" s="12"/>
      <c r="K230" s="7">
        <f>май.24!K230+июн.24!H230-июн.24!G230</f>
        <v>0</v>
      </c>
    </row>
    <row r="231" spans="1:11" s="54" customFormat="1" x14ac:dyDescent="0.25">
      <c r="A231" s="51"/>
      <c r="B231" s="14">
        <v>221</v>
      </c>
      <c r="C231" s="7"/>
      <c r="D231" s="7"/>
      <c r="E231" s="7">
        <f t="shared" si="6"/>
        <v>0</v>
      </c>
      <c r="F231" s="7">
        <v>6.71</v>
      </c>
      <c r="G231" s="7">
        <f t="shared" si="7"/>
        <v>0</v>
      </c>
      <c r="H231" s="12"/>
      <c r="I231" s="7"/>
      <c r="J231" s="12"/>
      <c r="K231" s="7">
        <f>май.24!K231+июн.24!H231-июн.24!G231</f>
        <v>0</v>
      </c>
    </row>
    <row r="232" spans="1:11" s="54" customFormat="1" x14ac:dyDescent="0.25">
      <c r="A232" s="51"/>
      <c r="B232" s="14">
        <v>222</v>
      </c>
      <c r="C232" s="7"/>
      <c r="D232" s="7"/>
      <c r="E232" s="7">
        <f t="shared" si="6"/>
        <v>0</v>
      </c>
      <c r="F232" s="7">
        <v>6.71</v>
      </c>
      <c r="G232" s="7">
        <f t="shared" si="7"/>
        <v>0</v>
      </c>
      <c r="H232" s="12"/>
      <c r="I232" s="7"/>
      <c r="J232" s="12"/>
      <c r="K232" s="7">
        <f>май.24!K232+июн.24!H232-июн.24!G232</f>
        <v>0</v>
      </c>
    </row>
    <row r="233" spans="1:11" s="54" customFormat="1" x14ac:dyDescent="0.25">
      <c r="A233" s="51"/>
      <c r="B233" s="14">
        <v>223</v>
      </c>
      <c r="C233" s="7"/>
      <c r="D233" s="7"/>
      <c r="E233" s="7">
        <f t="shared" si="6"/>
        <v>0</v>
      </c>
      <c r="F233" s="7">
        <v>6.71</v>
      </c>
      <c r="G233" s="7">
        <f t="shared" si="7"/>
        <v>0</v>
      </c>
      <c r="H233" s="12"/>
      <c r="I233" s="7"/>
      <c r="J233" s="12"/>
      <c r="K233" s="7">
        <f>май.24!K233+июн.24!H233-июн.24!G233</f>
        <v>0</v>
      </c>
    </row>
    <row r="234" spans="1:11" s="54" customFormat="1" x14ac:dyDescent="0.25">
      <c r="A234" s="51"/>
      <c r="B234" s="14">
        <v>224</v>
      </c>
      <c r="C234" s="7"/>
      <c r="D234" s="7"/>
      <c r="E234" s="7">
        <f t="shared" si="6"/>
        <v>0</v>
      </c>
      <c r="F234" s="7">
        <v>6.71</v>
      </c>
      <c r="G234" s="7">
        <f t="shared" si="7"/>
        <v>0</v>
      </c>
      <c r="H234" s="12"/>
      <c r="I234" s="7"/>
      <c r="J234" s="12"/>
      <c r="K234" s="7">
        <f>май.24!K234+июн.24!H234-июн.24!G234</f>
        <v>0</v>
      </c>
    </row>
    <row r="235" spans="1:11" s="54" customFormat="1" x14ac:dyDescent="0.25">
      <c r="A235" s="51"/>
      <c r="B235" s="14">
        <v>225</v>
      </c>
      <c r="C235" s="7"/>
      <c r="D235" s="7"/>
      <c r="E235" s="7">
        <f t="shared" si="6"/>
        <v>0</v>
      </c>
      <c r="F235" s="7">
        <v>6.71</v>
      </c>
      <c r="G235" s="7">
        <f t="shared" si="7"/>
        <v>0</v>
      </c>
      <c r="H235" s="12"/>
      <c r="I235" s="7"/>
      <c r="J235" s="12"/>
      <c r="K235" s="7">
        <f>май.24!K235+июн.24!H235-июн.24!G235</f>
        <v>0</v>
      </c>
    </row>
    <row r="236" spans="1:11" s="54" customFormat="1" x14ac:dyDescent="0.25">
      <c r="A236" s="51"/>
      <c r="B236" s="14">
        <v>226</v>
      </c>
      <c r="C236" s="7"/>
      <c r="D236" s="7"/>
      <c r="E236" s="7">
        <f t="shared" si="6"/>
        <v>0</v>
      </c>
      <c r="F236" s="7">
        <v>6.71</v>
      </c>
      <c r="G236" s="7">
        <f t="shared" si="7"/>
        <v>0</v>
      </c>
      <c r="H236" s="12"/>
      <c r="I236" s="7"/>
      <c r="J236" s="12"/>
      <c r="K236" s="7">
        <f>май.24!K236+июн.24!H236-июн.24!G236</f>
        <v>0</v>
      </c>
    </row>
    <row r="237" spans="1:11" s="54" customFormat="1" x14ac:dyDescent="0.25">
      <c r="A237" s="51"/>
      <c r="B237" s="14">
        <v>227</v>
      </c>
      <c r="C237" s="7"/>
      <c r="D237" s="7"/>
      <c r="E237" s="7">
        <f t="shared" si="6"/>
        <v>0</v>
      </c>
      <c r="F237" s="7">
        <v>6.71</v>
      </c>
      <c r="G237" s="7">
        <f t="shared" si="7"/>
        <v>0</v>
      </c>
      <c r="H237" s="12"/>
      <c r="I237" s="7"/>
      <c r="J237" s="12"/>
      <c r="K237" s="7">
        <f>май.24!K237+июн.24!H237-июн.24!G237</f>
        <v>0</v>
      </c>
    </row>
    <row r="238" spans="1:11" s="54" customFormat="1" x14ac:dyDescent="0.25">
      <c r="A238" s="51"/>
      <c r="B238" s="14">
        <v>228</v>
      </c>
      <c r="C238" s="7"/>
      <c r="D238" s="7"/>
      <c r="E238" s="7">
        <f t="shared" si="6"/>
        <v>0</v>
      </c>
      <c r="F238" s="7">
        <v>6.71</v>
      </c>
      <c r="G238" s="7">
        <f t="shared" si="7"/>
        <v>0</v>
      </c>
      <c r="H238" s="12"/>
      <c r="I238" s="7"/>
      <c r="J238" s="12"/>
      <c r="K238" s="7">
        <f>май.24!K238+июн.24!H238-июн.24!G238</f>
        <v>0</v>
      </c>
    </row>
    <row r="239" spans="1:11" s="54" customFormat="1" x14ac:dyDescent="0.25">
      <c r="A239" s="51"/>
      <c r="B239" s="14">
        <v>229</v>
      </c>
      <c r="C239" s="7"/>
      <c r="D239" s="7"/>
      <c r="E239" s="7">
        <f t="shared" si="6"/>
        <v>0</v>
      </c>
      <c r="F239" s="7">
        <v>6.71</v>
      </c>
      <c r="G239" s="7">
        <f t="shared" si="7"/>
        <v>0</v>
      </c>
      <c r="H239" s="12"/>
      <c r="I239" s="7"/>
      <c r="J239" s="12"/>
      <c r="K239" s="7">
        <f>май.24!K239+июн.24!H239-июн.24!G239</f>
        <v>0</v>
      </c>
    </row>
    <row r="240" spans="1:11" s="54" customFormat="1" x14ac:dyDescent="0.25">
      <c r="A240" s="51"/>
      <c r="B240" s="14">
        <v>230</v>
      </c>
      <c r="C240" s="7"/>
      <c r="D240" s="7"/>
      <c r="E240" s="7">
        <f t="shared" si="6"/>
        <v>0</v>
      </c>
      <c r="F240" s="7">
        <v>6.71</v>
      </c>
      <c r="G240" s="7">
        <f t="shared" si="7"/>
        <v>0</v>
      </c>
      <c r="H240" s="12"/>
      <c r="I240" s="7"/>
      <c r="J240" s="12"/>
      <c r="K240" s="7">
        <f>май.24!K240+июн.24!H240-июн.24!G240</f>
        <v>0</v>
      </c>
    </row>
    <row r="241" spans="1:11" s="54" customFormat="1" x14ac:dyDescent="0.25">
      <c r="A241" s="51"/>
      <c r="B241" s="14">
        <v>231</v>
      </c>
      <c r="C241" s="7"/>
      <c r="D241" s="7"/>
      <c r="E241" s="7">
        <f t="shared" si="6"/>
        <v>0</v>
      </c>
      <c r="F241" s="7">
        <v>6.71</v>
      </c>
      <c r="G241" s="7">
        <f t="shared" si="7"/>
        <v>0</v>
      </c>
      <c r="H241" s="12"/>
      <c r="I241" s="7"/>
      <c r="J241" s="12"/>
      <c r="K241" s="7">
        <f>май.24!K241+июн.24!H241-июн.24!G241</f>
        <v>0</v>
      </c>
    </row>
    <row r="242" spans="1:11" s="54" customFormat="1" x14ac:dyDescent="0.25">
      <c r="A242" s="51"/>
      <c r="B242" s="14">
        <v>232</v>
      </c>
      <c r="C242" s="7"/>
      <c r="D242" s="7"/>
      <c r="E242" s="7">
        <f t="shared" si="6"/>
        <v>0</v>
      </c>
      <c r="F242" s="7">
        <v>6.71</v>
      </c>
      <c r="G242" s="7">
        <f t="shared" si="7"/>
        <v>0</v>
      </c>
      <c r="H242" s="12"/>
      <c r="I242" s="7"/>
      <c r="J242" s="12"/>
      <c r="K242" s="7">
        <f>май.24!K242+июн.24!H242-июн.24!G242</f>
        <v>0</v>
      </c>
    </row>
    <row r="243" spans="1:11" s="54" customFormat="1" x14ac:dyDescent="0.25">
      <c r="A243" s="51"/>
      <c r="B243" s="14">
        <v>233</v>
      </c>
      <c r="C243" s="7"/>
      <c r="D243" s="7"/>
      <c r="E243" s="7">
        <f t="shared" si="6"/>
        <v>0</v>
      </c>
      <c r="F243" s="7">
        <v>6.71</v>
      </c>
      <c r="G243" s="7">
        <f t="shared" si="7"/>
        <v>0</v>
      </c>
      <c r="H243" s="12"/>
      <c r="I243" s="7"/>
      <c r="J243" s="12"/>
      <c r="K243" s="7">
        <f>май.24!K243+июн.24!H243-июн.24!G243</f>
        <v>0</v>
      </c>
    </row>
    <row r="244" spans="1:11" s="54" customFormat="1" x14ac:dyDescent="0.25">
      <c r="A244" s="51"/>
      <c r="B244" s="14">
        <v>234</v>
      </c>
      <c r="C244" s="7"/>
      <c r="D244" s="7"/>
      <c r="E244" s="7">
        <f t="shared" si="6"/>
        <v>0</v>
      </c>
      <c r="F244" s="7">
        <v>6.71</v>
      </c>
      <c r="G244" s="7">
        <f t="shared" si="7"/>
        <v>0</v>
      </c>
      <c r="H244" s="12"/>
      <c r="I244" s="7"/>
      <c r="J244" s="12"/>
      <c r="K244" s="7">
        <f>май.24!K244+июн.24!H244-июн.24!G244</f>
        <v>0</v>
      </c>
    </row>
    <row r="245" spans="1:11" s="54" customFormat="1" x14ac:dyDescent="0.25">
      <c r="A245" s="51"/>
      <c r="B245" s="14">
        <v>235</v>
      </c>
      <c r="C245" s="7"/>
      <c r="D245" s="7"/>
      <c r="E245" s="7">
        <f t="shared" si="6"/>
        <v>0</v>
      </c>
      <c r="F245" s="7">
        <v>6.71</v>
      </c>
      <c r="G245" s="7">
        <f t="shared" si="7"/>
        <v>0</v>
      </c>
      <c r="H245" s="12"/>
      <c r="I245" s="7"/>
      <c r="J245" s="12"/>
      <c r="K245" s="7">
        <f>май.24!K245+июн.24!H245-июн.24!G245</f>
        <v>0</v>
      </c>
    </row>
    <row r="246" spans="1:11" s="54" customFormat="1" x14ac:dyDescent="0.25">
      <c r="A246" s="51"/>
      <c r="B246" s="14">
        <v>236</v>
      </c>
      <c r="C246" s="7"/>
      <c r="D246" s="7"/>
      <c r="E246" s="7">
        <f t="shared" si="6"/>
        <v>0</v>
      </c>
      <c r="F246" s="7">
        <v>6.71</v>
      </c>
      <c r="G246" s="7">
        <f t="shared" si="7"/>
        <v>0</v>
      </c>
      <c r="H246" s="12"/>
      <c r="I246" s="7"/>
      <c r="J246" s="12"/>
      <c r="K246" s="7">
        <f>май.24!K246+июн.24!H246-июн.24!G246</f>
        <v>0</v>
      </c>
    </row>
    <row r="247" spans="1:11" s="54" customFormat="1" x14ac:dyDescent="0.25">
      <c r="A247" s="51"/>
      <c r="B247" s="14">
        <v>237</v>
      </c>
      <c r="C247" s="7"/>
      <c r="D247" s="7"/>
      <c r="E247" s="7">
        <f t="shared" si="6"/>
        <v>0</v>
      </c>
      <c r="F247" s="7">
        <v>6.71</v>
      </c>
      <c r="G247" s="7">
        <f t="shared" si="7"/>
        <v>0</v>
      </c>
      <c r="H247" s="12"/>
      <c r="I247" s="7"/>
      <c r="J247" s="12"/>
      <c r="K247" s="7">
        <f>май.24!K247+июн.24!H247-июн.24!G247</f>
        <v>0</v>
      </c>
    </row>
    <row r="248" spans="1:11" s="54" customFormat="1" x14ac:dyDescent="0.25">
      <c r="A248" s="51"/>
      <c r="B248" s="14">
        <v>238</v>
      </c>
      <c r="C248" s="7"/>
      <c r="D248" s="7"/>
      <c r="E248" s="7">
        <f t="shared" si="6"/>
        <v>0</v>
      </c>
      <c r="F248" s="7">
        <v>6.71</v>
      </c>
      <c r="G248" s="7">
        <f t="shared" si="7"/>
        <v>0</v>
      </c>
      <c r="H248" s="12"/>
      <c r="I248" s="7"/>
      <c r="J248" s="12"/>
      <c r="K248" s="7">
        <f>май.24!K248+июн.24!H248-июн.24!G248</f>
        <v>0</v>
      </c>
    </row>
    <row r="249" spans="1:11" s="54" customFormat="1" x14ac:dyDescent="0.25">
      <c r="A249" s="51"/>
      <c r="B249" s="14">
        <v>239</v>
      </c>
      <c r="C249" s="7"/>
      <c r="D249" s="7"/>
      <c r="E249" s="7">
        <f t="shared" si="6"/>
        <v>0</v>
      </c>
      <c r="F249" s="7">
        <v>6.71</v>
      </c>
      <c r="G249" s="7">
        <f t="shared" si="7"/>
        <v>0</v>
      </c>
      <c r="H249" s="12"/>
      <c r="I249" s="7"/>
      <c r="J249" s="12"/>
      <c r="K249" s="7">
        <f>май.24!K249+июн.24!H249-июн.24!G249</f>
        <v>0</v>
      </c>
    </row>
    <row r="250" spans="1:11" s="54" customFormat="1" x14ac:dyDescent="0.25">
      <c r="A250" s="51"/>
      <c r="B250" s="14">
        <v>240</v>
      </c>
      <c r="C250" s="7"/>
      <c r="D250" s="7"/>
      <c r="E250" s="7">
        <f t="shared" si="6"/>
        <v>0</v>
      </c>
      <c r="F250" s="7">
        <v>6.71</v>
      </c>
      <c r="G250" s="7">
        <f t="shared" si="7"/>
        <v>0</v>
      </c>
      <c r="H250" s="12"/>
      <c r="I250" s="7"/>
      <c r="J250" s="12"/>
      <c r="K250" s="7">
        <f>май.24!K250+июн.24!H250-июн.24!G250</f>
        <v>0</v>
      </c>
    </row>
    <row r="251" spans="1:11" s="54" customFormat="1" x14ac:dyDescent="0.25">
      <c r="A251" s="51"/>
      <c r="B251" s="14">
        <v>241</v>
      </c>
      <c r="C251" s="7"/>
      <c r="D251" s="7"/>
      <c r="E251" s="7">
        <f t="shared" si="6"/>
        <v>0</v>
      </c>
      <c r="F251" s="7">
        <v>6.71</v>
      </c>
      <c r="G251" s="7">
        <f t="shared" si="7"/>
        <v>0</v>
      </c>
      <c r="H251" s="12"/>
      <c r="I251" s="7"/>
      <c r="J251" s="12"/>
      <c r="K251" s="7">
        <f>май.24!K251+июн.24!H251-июн.24!G251</f>
        <v>0</v>
      </c>
    </row>
    <row r="252" spans="1:11" s="54" customFormat="1" x14ac:dyDescent="0.25">
      <c r="A252" s="51"/>
      <c r="B252" s="14">
        <v>242</v>
      </c>
      <c r="C252" s="7"/>
      <c r="D252" s="7"/>
      <c r="E252" s="7">
        <f t="shared" si="6"/>
        <v>0</v>
      </c>
      <c r="F252" s="7">
        <v>6.71</v>
      </c>
      <c r="G252" s="7">
        <f t="shared" si="7"/>
        <v>0</v>
      </c>
      <c r="H252" s="12"/>
      <c r="I252" s="7"/>
      <c r="J252" s="12"/>
      <c r="K252" s="7">
        <f>май.24!K252+июн.24!H252-июн.24!G252</f>
        <v>0</v>
      </c>
    </row>
    <row r="253" spans="1:11" s="54" customFormat="1" x14ac:dyDescent="0.25">
      <c r="A253" s="51"/>
      <c r="B253" s="14">
        <v>243</v>
      </c>
      <c r="C253" s="7"/>
      <c r="D253" s="7"/>
      <c r="E253" s="7">
        <f t="shared" si="6"/>
        <v>0</v>
      </c>
      <c r="F253" s="7">
        <v>6.71</v>
      </c>
      <c r="G253" s="7">
        <f t="shared" si="7"/>
        <v>0</v>
      </c>
      <c r="H253" s="12"/>
      <c r="I253" s="7"/>
      <c r="J253" s="12"/>
      <c r="K253" s="7">
        <f>май.24!K253+июн.24!H253-июн.24!G253</f>
        <v>0</v>
      </c>
    </row>
    <row r="254" spans="1:11" s="54" customFormat="1" x14ac:dyDescent="0.25">
      <c r="A254" s="51"/>
      <c r="B254" s="14">
        <v>244</v>
      </c>
      <c r="C254" s="7"/>
      <c r="D254" s="7"/>
      <c r="E254" s="7">
        <f t="shared" si="6"/>
        <v>0</v>
      </c>
      <c r="F254" s="7">
        <v>6.71</v>
      </c>
      <c r="G254" s="7">
        <f t="shared" si="7"/>
        <v>0</v>
      </c>
      <c r="H254" s="12"/>
      <c r="I254" s="7"/>
      <c r="J254" s="12"/>
      <c r="K254" s="7">
        <f>май.24!K254+июн.24!H254-июн.24!G254</f>
        <v>0</v>
      </c>
    </row>
    <row r="255" spans="1:11" s="54" customFormat="1" x14ac:dyDescent="0.25">
      <c r="A255" s="51"/>
      <c r="B255" s="14">
        <v>245</v>
      </c>
      <c r="C255" s="7"/>
      <c r="D255" s="7"/>
      <c r="E255" s="7">
        <f t="shared" si="6"/>
        <v>0</v>
      </c>
      <c r="F255" s="7">
        <v>6.71</v>
      </c>
      <c r="G255" s="7">
        <f t="shared" si="7"/>
        <v>0</v>
      </c>
      <c r="H255" s="12"/>
      <c r="I255" s="7"/>
      <c r="J255" s="12"/>
      <c r="K255" s="7">
        <f>май.24!K255+июн.24!H255-июн.24!G255</f>
        <v>0</v>
      </c>
    </row>
    <row r="256" spans="1:11" s="54" customFormat="1" x14ac:dyDescent="0.25">
      <c r="A256" s="51"/>
      <c r="B256" s="14">
        <v>246</v>
      </c>
      <c r="C256" s="7"/>
      <c r="D256" s="7"/>
      <c r="E256" s="7">
        <f t="shared" si="6"/>
        <v>0</v>
      </c>
      <c r="F256" s="7">
        <v>6.71</v>
      </c>
      <c r="G256" s="7">
        <f t="shared" si="7"/>
        <v>0</v>
      </c>
      <c r="H256" s="12"/>
      <c r="I256" s="7"/>
      <c r="J256" s="12"/>
      <c r="K256" s="7">
        <f>май.24!K256+июн.24!H256-июн.24!G256</f>
        <v>0</v>
      </c>
    </row>
    <row r="257" spans="1:11" s="54" customFormat="1" x14ac:dyDescent="0.25">
      <c r="A257" s="51"/>
      <c r="B257" s="14">
        <v>247</v>
      </c>
      <c r="C257" s="7"/>
      <c r="D257" s="7"/>
      <c r="E257" s="7">
        <f t="shared" si="6"/>
        <v>0</v>
      </c>
      <c r="F257" s="7">
        <v>6.71</v>
      </c>
      <c r="G257" s="7">
        <f t="shared" si="7"/>
        <v>0</v>
      </c>
      <c r="H257" s="12"/>
      <c r="I257" s="7"/>
      <c r="J257" s="12"/>
      <c r="K257" s="7">
        <f>май.24!K257+июн.24!H257-июн.24!G257</f>
        <v>0</v>
      </c>
    </row>
    <row r="258" spans="1:11" s="54" customFormat="1" x14ac:dyDescent="0.25">
      <c r="A258" s="51"/>
      <c r="B258" s="14">
        <v>248</v>
      </c>
      <c r="C258" s="7"/>
      <c r="D258" s="7"/>
      <c r="E258" s="7">
        <f t="shared" si="6"/>
        <v>0</v>
      </c>
      <c r="F258" s="7">
        <v>6.71</v>
      </c>
      <c r="G258" s="7">
        <f t="shared" si="7"/>
        <v>0</v>
      </c>
      <c r="H258" s="12"/>
      <c r="I258" s="7"/>
      <c r="J258" s="12"/>
      <c r="K258" s="7">
        <f>май.24!K258+июн.24!H258-июн.24!G258</f>
        <v>0</v>
      </c>
    </row>
    <row r="259" spans="1:11" s="54" customFormat="1" x14ac:dyDescent="0.25">
      <c r="A259" s="51"/>
      <c r="B259" s="14">
        <v>249</v>
      </c>
      <c r="C259" s="7"/>
      <c r="D259" s="7"/>
      <c r="E259" s="7">
        <f t="shared" si="6"/>
        <v>0</v>
      </c>
      <c r="F259" s="7">
        <v>6.71</v>
      </c>
      <c r="G259" s="7">
        <f t="shared" si="7"/>
        <v>0</v>
      </c>
      <c r="H259" s="12"/>
      <c r="I259" s="7"/>
      <c r="J259" s="12"/>
      <c r="K259" s="7">
        <f>май.24!K259+июн.24!H259-июн.24!G259</f>
        <v>0</v>
      </c>
    </row>
    <row r="260" spans="1:11" s="54" customFormat="1" x14ac:dyDescent="0.25">
      <c r="A260" s="51"/>
      <c r="B260" s="14">
        <v>250</v>
      </c>
      <c r="C260" s="7"/>
      <c r="D260" s="7"/>
      <c r="E260" s="7">
        <f t="shared" si="6"/>
        <v>0</v>
      </c>
      <c r="F260" s="7">
        <v>6.71</v>
      </c>
      <c r="G260" s="7">
        <f t="shared" si="7"/>
        <v>0</v>
      </c>
      <c r="H260" s="12"/>
      <c r="I260" s="7"/>
      <c r="J260" s="12"/>
      <c r="K260" s="7">
        <f>май.24!K260+июн.24!H260-июн.24!G260</f>
        <v>0</v>
      </c>
    </row>
    <row r="261" spans="1:11" s="54" customFormat="1" x14ac:dyDescent="0.25">
      <c r="A261" s="51"/>
      <c r="B261" s="14">
        <v>251</v>
      </c>
      <c r="C261" s="7"/>
      <c r="D261" s="7"/>
      <c r="E261" s="7">
        <f t="shared" si="6"/>
        <v>0</v>
      </c>
      <c r="F261" s="7">
        <v>6.71</v>
      </c>
      <c r="G261" s="7">
        <f t="shared" si="7"/>
        <v>0</v>
      </c>
      <c r="H261" s="12"/>
      <c r="I261" s="7"/>
      <c r="J261" s="12"/>
      <c r="K261" s="7">
        <f>май.24!K261+июн.24!H261-июн.24!G261</f>
        <v>0</v>
      </c>
    </row>
    <row r="262" spans="1:11" s="54" customFormat="1" x14ac:dyDescent="0.25">
      <c r="A262" s="51"/>
      <c r="B262" s="14">
        <v>252</v>
      </c>
      <c r="C262" s="7"/>
      <c r="D262" s="7"/>
      <c r="E262" s="7">
        <f t="shared" si="6"/>
        <v>0</v>
      </c>
      <c r="F262" s="7">
        <v>6.71</v>
      </c>
      <c r="G262" s="7">
        <f t="shared" si="7"/>
        <v>0</v>
      </c>
      <c r="H262" s="12"/>
      <c r="I262" s="7"/>
      <c r="J262" s="12"/>
      <c r="K262" s="7">
        <f>май.24!K262+июн.24!H262-июн.24!G262</f>
        <v>0</v>
      </c>
    </row>
    <row r="263" spans="1:11" s="54" customFormat="1" x14ac:dyDescent="0.25">
      <c r="A263" s="51"/>
      <c r="B263" s="14">
        <v>253</v>
      </c>
      <c r="C263" s="7"/>
      <c r="D263" s="7"/>
      <c r="E263" s="7">
        <f t="shared" si="6"/>
        <v>0</v>
      </c>
      <c r="F263" s="7">
        <v>6.71</v>
      </c>
      <c r="G263" s="7">
        <f t="shared" si="7"/>
        <v>0</v>
      </c>
      <c r="H263" s="12"/>
      <c r="I263" s="7"/>
      <c r="J263" s="12"/>
      <c r="K263" s="7">
        <f>май.24!K263+июн.24!H263-июн.24!G263</f>
        <v>0</v>
      </c>
    </row>
    <row r="264" spans="1:11" s="54" customFormat="1" x14ac:dyDescent="0.25">
      <c r="A264" s="51"/>
      <c r="B264" s="14">
        <v>254</v>
      </c>
      <c r="C264" s="7"/>
      <c r="D264" s="7"/>
      <c r="E264" s="7">
        <f t="shared" si="6"/>
        <v>0</v>
      </c>
      <c r="F264" s="7">
        <v>6.71</v>
      </c>
      <c r="G264" s="7">
        <f t="shared" si="7"/>
        <v>0</v>
      </c>
      <c r="H264" s="12"/>
      <c r="I264" s="7"/>
      <c r="J264" s="12"/>
      <c r="K264" s="7">
        <f>май.24!K264+июн.24!H264-июн.24!G264</f>
        <v>0</v>
      </c>
    </row>
    <row r="265" spans="1:11" s="54" customFormat="1" x14ac:dyDescent="0.25">
      <c r="A265" s="51"/>
      <c r="B265" s="14">
        <v>255</v>
      </c>
      <c r="C265" s="7"/>
      <c r="D265" s="7"/>
      <c r="E265" s="7">
        <f t="shared" ref="E265:E307" si="8">SUM(D265-C265)</f>
        <v>0</v>
      </c>
      <c r="F265" s="7">
        <v>6.71</v>
      </c>
      <c r="G265" s="7">
        <f t="shared" si="7"/>
        <v>0</v>
      </c>
      <c r="H265" s="12"/>
      <c r="I265" s="7"/>
      <c r="J265" s="12"/>
      <c r="K265" s="7">
        <f>май.24!K265+июн.24!H265-июн.24!G265</f>
        <v>0</v>
      </c>
    </row>
    <row r="266" spans="1:11" s="54" customFormat="1" x14ac:dyDescent="0.25">
      <c r="A266" s="51"/>
      <c r="B266" s="14">
        <v>256</v>
      </c>
      <c r="C266" s="7"/>
      <c r="D266" s="7"/>
      <c r="E266" s="7">
        <f t="shared" si="8"/>
        <v>0</v>
      </c>
      <c r="F266" s="7">
        <v>6.71</v>
      </c>
      <c r="G266" s="7">
        <f t="shared" ref="G266:G307" si="9">SUM(F266*E266)</f>
        <v>0</v>
      </c>
      <c r="H266" s="12"/>
      <c r="I266" s="7"/>
      <c r="J266" s="12"/>
      <c r="K266" s="7">
        <f>май.24!K266+июн.24!H266-июн.24!G266</f>
        <v>0</v>
      </c>
    </row>
    <row r="267" spans="1:11" s="54" customFormat="1" x14ac:dyDescent="0.25">
      <c r="A267" s="51"/>
      <c r="B267" s="14">
        <v>257</v>
      </c>
      <c r="C267" s="7"/>
      <c r="D267" s="7"/>
      <c r="E267" s="7">
        <f t="shared" si="8"/>
        <v>0</v>
      </c>
      <c r="F267" s="7">
        <v>6.71</v>
      </c>
      <c r="G267" s="7">
        <f t="shared" si="9"/>
        <v>0</v>
      </c>
      <c r="H267" s="12"/>
      <c r="I267" s="7"/>
      <c r="J267" s="12"/>
      <c r="K267" s="7">
        <f>май.24!K267+июн.24!H267-июн.24!G267</f>
        <v>0</v>
      </c>
    </row>
    <row r="268" spans="1:11" s="54" customFormat="1" x14ac:dyDescent="0.25">
      <c r="A268" s="51"/>
      <c r="B268" s="14">
        <v>258</v>
      </c>
      <c r="C268" s="7"/>
      <c r="D268" s="7"/>
      <c r="E268" s="7">
        <f t="shared" si="8"/>
        <v>0</v>
      </c>
      <c r="F268" s="7">
        <v>6.71</v>
      </c>
      <c r="G268" s="7">
        <f t="shared" si="9"/>
        <v>0</v>
      </c>
      <c r="H268" s="12"/>
      <c r="I268" s="7"/>
      <c r="J268" s="12"/>
      <c r="K268" s="7">
        <f>май.24!K268+июн.24!H268-июн.24!G268</f>
        <v>0</v>
      </c>
    </row>
    <row r="269" spans="1:11" s="54" customFormat="1" x14ac:dyDescent="0.25">
      <c r="A269" s="51"/>
      <c r="B269" s="14">
        <v>259</v>
      </c>
      <c r="C269" s="7"/>
      <c r="D269" s="7"/>
      <c r="E269" s="7">
        <f t="shared" si="8"/>
        <v>0</v>
      </c>
      <c r="F269" s="7">
        <v>6.71</v>
      </c>
      <c r="G269" s="7">
        <f t="shared" si="9"/>
        <v>0</v>
      </c>
      <c r="H269" s="12"/>
      <c r="I269" s="7"/>
      <c r="J269" s="12"/>
      <c r="K269" s="7">
        <f>май.24!K269+июн.24!H269-июн.24!G269</f>
        <v>0</v>
      </c>
    </row>
    <row r="270" spans="1:11" s="54" customFormat="1" x14ac:dyDescent="0.25">
      <c r="A270" s="51"/>
      <c r="B270" s="14">
        <v>260</v>
      </c>
      <c r="C270" s="7"/>
      <c r="D270" s="7"/>
      <c r="E270" s="7">
        <f t="shared" si="8"/>
        <v>0</v>
      </c>
      <c r="F270" s="7">
        <v>6.71</v>
      </c>
      <c r="G270" s="7">
        <f t="shared" si="9"/>
        <v>0</v>
      </c>
      <c r="H270" s="12"/>
      <c r="I270" s="7"/>
      <c r="J270" s="12"/>
      <c r="K270" s="7">
        <f>май.24!K270+июн.24!H270-июн.24!G270</f>
        <v>0</v>
      </c>
    </row>
    <row r="271" spans="1:11" s="54" customFormat="1" x14ac:dyDescent="0.25">
      <c r="A271" s="51"/>
      <c r="B271" s="14">
        <v>261</v>
      </c>
      <c r="C271" s="7"/>
      <c r="D271" s="7"/>
      <c r="E271" s="7">
        <f t="shared" si="8"/>
        <v>0</v>
      </c>
      <c r="F271" s="7">
        <v>6.71</v>
      </c>
      <c r="G271" s="7">
        <f t="shared" si="9"/>
        <v>0</v>
      </c>
      <c r="H271" s="12"/>
      <c r="I271" s="7"/>
      <c r="J271" s="12"/>
      <c r="K271" s="7">
        <f>май.24!K271+июн.24!H271-июн.24!G271</f>
        <v>0</v>
      </c>
    </row>
    <row r="272" spans="1:11" s="54" customFormat="1" x14ac:dyDescent="0.25">
      <c r="A272" s="51"/>
      <c r="B272" s="14">
        <v>262</v>
      </c>
      <c r="C272" s="7"/>
      <c r="D272" s="7"/>
      <c r="E272" s="7">
        <f t="shared" si="8"/>
        <v>0</v>
      </c>
      <c r="F272" s="7">
        <v>6.71</v>
      </c>
      <c r="G272" s="7">
        <f t="shared" si="9"/>
        <v>0</v>
      </c>
      <c r="H272" s="12"/>
      <c r="I272" s="7"/>
      <c r="J272" s="12"/>
      <c r="K272" s="7">
        <f>май.24!K272+июн.24!H272-июн.24!G272</f>
        <v>0</v>
      </c>
    </row>
    <row r="273" spans="1:11" s="54" customFormat="1" x14ac:dyDescent="0.25">
      <c r="A273" s="51"/>
      <c r="B273" s="14">
        <v>263</v>
      </c>
      <c r="C273" s="7"/>
      <c r="D273" s="7"/>
      <c r="E273" s="7">
        <f t="shared" si="8"/>
        <v>0</v>
      </c>
      <c r="F273" s="7">
        <v>6.71</v>
      </c>
      <c r="G273" s="7">
        <f t="shared" si="9"/>
        <v>0</v>
      </c>
      <c r="H273" s="12"/>
      <c r="I273" s="7"/>
      <c r="J273" s="12"/>
      <c r="K273" s="7">
        <f>май.24!K273+июн.24!H273-июн.24!G273</f>
        <v>0</v>
      </c>
    </row>
    <row r="274" spans="1:11" s="54" customFormat="1" x14ac:dyDescent="0.25">
      <c r="A274" s="51"/>
      <c r="B274" s="14">
        <v>264</v>
      </c>
      <c r="C274" s="7"/>
      <c r="D274" s="7"/>
      <c r="E274" s="7">
        <f t="shared" si="8"/>
        <v>0</v>
      </c>
      <c r="F274" s="7">
        <v>6.71</v>
      </c>
      <c r="G274" s="7">
        <f t="shared" si="9"/>
        <v>0</v>
      </c>
      <c r="H274" s="12"/>
      <c r="I274" s="7"/>
      <c r="J274" s="12"/>
      <c r="K274" s="7">
        <f>май.24!K274+июн.24!H274-июн.24!G274</f>
        <v>0</v>
      </c>
    </row>
    <row r="275" spans="1:11" s="54" customFormat="1" x14ac:dyDescent="0.25">
      <c r="A275" s="51"/>
      <c r="B275" s="14">
        <v>265</v>
      </c>
      <c r="C275" s="7"/>
      <c r="D275" s="7"/>
      <c r="E275" s="7">
        <f t="shared" si="8"/>
        <v>0</v>
      </c>
      <c r="F275" s="7">
        <v>6.71</v>
      </c>
      <c r="G275" s="7">
        <f t="shared" si="9"/>
        <v>0</v>
      </c>
      <c r="H275" s="12"/>
      <c r="I275" s="7"/>
      <c r="J275" s="12"/>
      <c r="K275" s="7">
        <f>май.24!K275+июн.24!H275-июн.24!G275</f>
        <v>0</v>
      </c>
    </row>
    <row r="276" spans="1:11" s="54" customFormat="1" x14ac:dyDescent="0.25">
      <c r="A276" s="51"/>
      <c r="B276" s="14">
        <v>266</v>
      </c>
      <c r="C276" s="7"/>
      <c r="D276" s="7"/>
      <c r="E276" s="7">
        <f t="shared" si="8"/>
        <v>0</v>
      </c>
      <c r="F276" s="7">
        <v>6.71</v>
      </c>
      <c r="G276" s="7">
        <f t="shared" si="9"/>
        <v>0</v>
      </c>
      <c r="H276" s="12"/>
      <c r="I276" s="7"/>
      <c r="J276" s="12"/>
      <c r="K276" s="7">
        <f>май.24!K276+июн.24!H276-июн.24!G276</f>
        <v>0</v>
      </c>
    </row>
    <row r="277" spans="1:11" s="54" customFormat="1" x14ac:dyDescent="0.25">
      <c r="A277" s="51"/>
      <c r="B277" s="14">
        <v>267</v>
      </c>
      <c r="C277" s="7"/>
      <c r="D277" s="7"/>
      <c r="E277" s="7">
        <f t="shared" si="8"/>
        <v>0</v>
      </c>
      <c r="F277" s="7">
        <v>6.71</v>
      </c>
      <c r="G277" s="7">
        <f t="shared" si="9"/>
        <v>0</v>
      </c>
      <c r="H277" s="12"/>
      <c r="I277" s="7"/>
      <c r="J277" s="12"/>
      <c r="K277" s="7">
        <f>май.24!K277+июн.24!H277-июн.24!G277</f>
        <v>0</v>
      </c>
    </row>
    <row r="278" spans="1:11" s="54" customFormat="1" x14ac:dyDescent="0.25">
      <c r="A278" s="51"/>
      <c r="B278" s="14">
        <v>268</v>
      </c>
      <c r="C278" s="7"/>
      <c r="D278" s="7"/>
      <c r="E278" s="7">
        <f t="shared" si="8"/>
        <v>0</v>
      </c>
      <c r="F278" s="7">
        <v>6.71</v>
      </c>
      <c r="G278" s="7">
        <f t="shared" si="9"/>
        <v>0</v>
      </c>
      <c r="H278" s="12"/>
      <c r="I278" s="7"/>
      <c r="J278" s="12"/>
      <c r="K278" s="7">
        <f>май.24!K278+июн.24!H278-июн.24!G278</f>
        <v>0</v>
      </c>
    </row>
    <row r="279" spans="1:11" s="54" customFormat="1" x14ac:dyDescent="0.25">
      <c r="A279" s="51"/>
      <c r="B279" s="14">
        <v>269</v>
      </c>
      <c r="C279" s="7"/>
      <c r="D279" s="7"/>
      <c r="E279" s="7">
        <f t="shared" si="8"/>
        <v>0</v>
      </c>
      <c r="F279" s="7">
        <v>6.71</v>
      </c>
      <c r="G279" s="7">
        <f t="shared" si="9"/>
        <v>0</v>
      </c>
      <c r="H279" s="12"/>
      <c r="I279" s="7"/>
      <c r="J279" s="12"/>
      <c r="K279" s="7">
        <f>май.24!K279+июн.24!H279-июн.24!G279</f>
        <v>0</v>
      </c>
    </row>
    <row r="280" spans="1:11" s="54" customFormat="1" x14ac:dyDescent="0.25">
      <c r="A280" s="51"/>
      <c r="B280" s="14">
        <v>270</v>
      </c>
      <c r="C280" s="7"/>
      <c r="D280" s="7"/>
      <c r="E280" s="7">
        <f t="shared" si="8"/>
        <v>0</v>
      </c>
      <c r="F280" s="7">
        <v>6.71</v>
      </c>
      <c r="G280" s="7">
        <f t="shared" si="9"/>
        <v>0</v>
      </c>
      <c r="H280" s="12"/>
      <c r="I280" s="7"/>
      <c r="J280" s="12"/>
      <c r="K280" s="7">
        <f>май.24!K280+июн.24!H280-июн.24!G280</f>
        <v>0</v>
      </c>
    </row>
    <row r="281" spans="1:11" s="54" customFormat="1" x14ac:dyDescent="0.25">
      <c r="A281" s="51"/>
      <c r="B281" s="14">
        <v>271</v>
      </c>
      <c r="C281" s="7"/>
      <c r="D281" s="7"/>
      <c r="E281" s="7">
        <f t="shared" si="8"/>
        <v>0</v>
      </c>
      <c r="F281" s="7">
        <v>6.71</v>
      </c>
      <c r="G281" s="7">
        <f t="shared" si="9"/>
        <v>0</v>
      </c>
      <c r="H281" s="12"/>
      <c r="I281" s="7"/>
      <c r="J281" s="12"/>
      <c r="K281" s="7">
        <f>май.24!K281+июн.24!H281-июн.24!G281</f>
        <v>0</v>
      </c>
    </row>
    <row r="282" spans="1:11" s="54" customFormat="1" x14ac:dyDescent="0.25">
      <c r="A282" s="51"/>
      <c r="B282" s="14">
        <v>272</v>
      </c>
      <c r="C282" s="7"/>
      <c r="D282" s="7"/>
      <c r="E282" s="7">
        <f t="shared" si="8"/>
        <v>0</v>
      </c>
      <c r="F282" s="7">
        <v>6.71</v>
      </c>
      <c r="G282" s="7">
        <f t="shared" si="9"/>
        <v>0</v>
      </c>
      <c r="H282" s="12"/>
      <c r="I282" s="7"/>
      <c r="J282" s="12"/>
      <c r="K282" s="7">
        <f>май.24!K282+июн.24!H282-июн.24!G282</f>
        <v>0</v>
      </c>
    </row>
    <row r="283" spans="1:11" s="54" customFormat="1" x14ac:dyDescent="0.25">
      <c r="A283" s="51"/>
      <c r="B283" s="14">
        <v>273</v>
      </c>
      <c r="C283" s="7"/>
      <c r="D283" s="7"/>
      <c r="E283" s="7">
        <f t="shared" si="8"/>
        <v>0</v>
      </c>
      <c r="F283" s="7">
        <v>6.71</v>
      </c>
      <c r="G283" s="7">
        <f t="shared" si="9"/>
        <v>0</v>
      </c>
      <c r="H283" s="12"/>
      <c r="I283" s="7"/>
      <c r="J283" s="12"/>
      <c r="K283" s="7">
        <f>май.24!K283+июн.24!H283-июн.24!G283</f>
        <v>0</v>
      </c>
    </row>
    <row r="284" spans="1:11" s="54" customFormat="1" x14ac:dyDescent="0.25">
      <c r="A284" s="51"/>
      <c r="B284" s="14">
        <v>274</v>
      </c>
      <c r="C284" s="7"/>
      <c r="D284" s="7"/>
      <c r="E284" s="7">
        <f t="shared" si="8"/>
        <v>0</v>
      </c>
      <c r="F284" s="7">
        <v>6.71</v>
      </c>
      <c r="G284" s="7">
        <f t="shared" si="9"/>
        <v>0</v>
      </c>
      <c r="H284" s="12"/>
      <c r="I284" s="7"/>
      <c r="J284" s="12"/>
      <c r="K284" s="7">
        <f>май.24!K284+июн.24!H284-июн.24!G284</f>
        <v>0</v>
      </c>
    </row>
    <row r="285" spans="1:11" s="54" customFormat="1" x14ac:dyDescent="0.25">
      <c r="A285" s="51"/>
      <c r="B285" s="14">
        <v>275</v>
      </c>
      <c r="C285" s="7"/>
      <c r="D285" s="7"/>
      <c r="E285" s="7">
        <f t="shared" si="8"/>
        <v>0</v>
      </c>
      <c r="F285" s="7">
        <v>6.71</v>
      </c>
      <c r="G285" s="7">
        <f t="shared" si="9"/>
        <v>0</v>
      </c>
      <c r="H285" s="12"/>
      <c r="I285" s="7"/>
      <c r="J285" s="12"/>
      <c r="K285" s="7">
        <f>май.24!K285+июн.24!H285-июн.24!G285</f>
        <v>0</v>
      </c>
    </row>
    <row r="286" spans="1:11" s="54" customFormat="1" x14ac:dyDescent="0.25">
      <c r="A286" s="51"/>
      <c r="B286" s="14">
        <v>276</v>
      </c>
      <c r="C286" s="7"/>
      <c r="D286" s="7"/>
      <c r="E286" s="7">
        <f t="shared" si="8"/>
        <v>0</v>
      </c>
      <c r="F286" s="7">
        <v>6.71</v>
      </c>
      <c r="G286" s="7">
        <f t="shared" si="9"/>
        <v>0</v>
      </c>
      <c r="H286" s="12"/>
      <c r="I286" s="7"/>
      <c r="J286" s="12"/>
      <c r="K286" s="7">
        <f>май.24!K286+июн.24!H286-июн.24!G286</f>
        <v>0</v>
      </c>
    </row>
    <row r="287" spans="1:11" s="54" customFormat="1" x14ac:dyDescent="0.25">
      <c r="A287" s="51"/>
      <c r="B287" s="14">
        <v>277</v>
      </c>
      <c r="C287" s="7"/>
      <c r="D287" s="7"/>
      <c r="E287" s="7">
        <f t="shared" si="8"/>
        <v>0</v>
      </c>
      <c r="F287" s="7">
        <v>6.71</v>
      </c>
      <c r="G287" s="7">
        <f t="shared" si="9"/>
        <v>0</v>
      </c>
      <c r="H287" s="12"/>
      <c r="I287" s="7"/>
      <c r="J287" s="12"/>
      <c r="K287" s="7">
        <f>май.24!K287+июн.24!H287-июн.24!G287</f>
        <v>0</v>
      </c>
    </row>
    <row r="288" spans="1:11" s="54" customFormat="1" x14ac:dyDescent="0.25">
      <c r="A288" s="51"/>
      <c r="B288" s="14">
        <v>278</v>
      </c>
      <c r="C288" s="7"/>
      <c r="D288" s="7"/>
      <c r="E288" s="7">
        <f t="shared" si="8"/>
        <v>0</v>
      </c>
      <c r="F288" s="7">
        <v>6.71</v>
      </c>
      <c r="G288" s="7">
        <f t="shared" si="9"/>
        <v>0</v>
      </c>
      <c r="H288" s="12"/>
      <c r="I288" s="7"/>
      <c r="J288" s="12"/>
      <c r="K288" s="7">
        <f>май.24!K288+июн.24!H288-июн.24!G288</f>
        <v>0</v>
      </c>
    </row>
    <row r="289" spans="1:11" s="54" customFormat="1" x14ac:dyDescent="0.25">
      <c r="A289" s="51"/>
      <c r="B289" s="14">
        <v>279</v>
      </c>
      <c r="C289" s="7"/>
      <c r="D289" s="7"/>
      <c r="E289" s="7">
        <f t="shared" si="8"/>
        <v>0</v>
      </c>
      <c r="F289" s="7">
        <v>6.71</v>
      </c>
      <c r="G289" s="7">
        <f t="shared" si="9"/>
        <v>0</v>
      </c>
      <c r="H289" s="12"/>
      <c r="I289" s="7"/>
      <c r="J289" s="12"/>
      <c r="K289" s="7">
        <f>май.24!K289+июн.24!H289-июн.24!G289</f>
        <v>0</v>
      </c>
    </row>
    <row r="290" spans="1:11" s="54" customFormat="1" x14ac:dyDescent="0.25">
      <c r="A290" s="51"/>
      <c r="B290" s="14">
        <v>280</v>
      </c>
      <c r="C290" s="7"/>
      <c r="D290" s="7"/>
      <c r="E290" s="7">
        <f t="shared" si="8"/>
        <v>0</v>
      </c>
      <c r="F290" s="7">
        <v>6.71</v>
      </c>
      <c r="G290" s="7">
        <f t="shared" si="9"/>
        <v>0</v>
      </c>
      <c r="H290" s="12"/>
      <c r="I290" s="7"/>
      <c r="J290" s="12"/>
      <c r="K290" s="7">
        <f>май.24!K290+июн.24!H290-июн.24!G290</f>
        <v>0</v>
      </c>
    </row>
    <row r="291" spans="1:11" s="54" customFormat="1" x14ac:dyDescent="0.25">
      <c r="A291" s="51"/>
      <c r="B291" s="14">
        <v>281</v>
      </c>
      <c r="C291" s="7"/>
      <c r="D291" s="7"/>
      <c r="E291" s="7">
        <f t="shared" si="8"/>
        <v>0</v>
      </c>
      <c r="F291" s="7">
        <v>6.71</v>
      </c>
      <c r="G291" s="7">
        <f t="shared" si="9"/>
        <v>0</v>
      </c>
      <c r="H291" s="12"/>
      <c r="I291" s="7"/>
      <c r="J291" s="12"/>
      <c r="K291" s="7">
        <f>май.24!K291+июн.24!H291-июн.24!G291</f>
        <v>0</v>
      </c>
    </row>
    <row r="292" spans="1:11" s="54" customFormat="1" x14ac:dyDescent="0.25">
      <c r="A292" s="51"/>
      <c r="B292" s="14">
        <v>282</v>
      </c>
      <c r="C292" s="7"/>
      <c r="D292" s="7"/>
      <c r="E292" s="7">
        <f t="shared" si="8"/>
        <v>0</v>
      </c>
      <c r="F292" s="7">
        <v>6.71</v>
      </c>
      <c r="G292" s="7">
        <f t="shared" si="9"/>
        <v>0</v>
      </c>
      <c r="H292" s="12"/>
      <c r="I292" s="7"/>
      <c r="J292" s="12"/>
      <c r="K292" s="7">
        <f>май.24!K292+июн.24!H292-июн.24!G292</f>
        <v>0</v>
      </c>
    </row>
    <row r="293" spans="1:11" s="54" customFormat="1" x14ac:dyDescent="0.25">
      <c r="A293" s="51"/>
      <c r="B293" s="14">
        <v>283</v>
      </c>
      <c r="C293" s="7"/>
      <c r="D293" s="7"/>
      <c r="E293" s="7">
        <f t="shared" si="8"/>
        <v>0</v>
      </c>
      <c r="F293" s="7">
        <v>6.71</v>
      </c>
      <c r="G293" s="7">
        <f t="shared" si="9"/>
        <v>0</v>
      </c>
      <c r="H293" s="12"/>
      <c r="I293" s="7"/>
      <c r="J293" s="12"/>
      <c r="K293" s="7">
        <f>май.24!K293+июн.24!H293-июн.24!G293</f>
        <v>0</v>
      </c>
    </row>
    <row r="294" spans="1:11" s="54" customFormat="1" x14ac:dyDescent="0.25">
      <c r="A294" s="51"/>
      <c r="B294" s="14">
        <v>284</v>
      </c>
      <c r="C294" s="7"/>
      <c r="D294" s="7"/>
      <c r="E294" s="7">
        <f t="shared" si="8"/>
        <v>0</v>
      </c>
      <c r="F294" s="7">
        <v>6.71</v>
      </c>
      <c r="G294" s="7">
        <f t="shared" si="9"/>
        <v>0</v>
      </c>
      <c r="H294" s="12"/>
      <c r="I294" s="7"/>
      <c r="J294" s="12"/>
      <c r="K294" s="7">
        <f>май.24!K294+июн.24!H294-июн.24!G294</f>
        <v>0</v>
      </c>
    </row>
    <row r="295" spans="1:11" s="54" customFormat="1" x14ac:dyDescent="0.25">
      <c r="A295" s="51"/>
      <c r="B295" s="14">
        <v>285</v>
      </c>
      <c r="C295" s="7"/>
      <c r="D295" s="7"/>
      <c r="E295" s="7">
        <f t="shared" si="8"/>
        <v>0</v>
      </c>
      <c r="F295" s="7">
        <v>6.71</v>
      </c>
      <c r="G295" s="7">
        <f t="shared" si="9"/>
        <v>0</v>
      </c>
      <c r="H295" s="12"/>
      <c r="I295" s="7"/>
      <c r="J295" s="12"/>
      <c r="K295" s="7">
        <f>май.24!K295+июн.24!H295-июн.24!G295</f>
        <v>0</v>
      </c>
    </row>
    <row r="296" spans="1:11" s="54" customFormat="1" x14ac:dyDescent="0.25">
      <c r="A296" s="51"/>
      <c r="B296" s="14">
        <v>286</v>
      </c>
      <c r="C296" s="7"/>
      <c r="D296" s="7"/>
      <c r="E296" s="7">
        <f t="shared" si="8"/>
        <v>0</v>
      </c>
      <c r="F296" s="7">
        <v>6.71</v>
      </c>
      <c r="G296" s="7">
        <f t="shared" si="9"/>
        <v>0</v>
      </c>
      <c r="H296" s="12"/>
      <c r="I296" s="7"/>
      <c r="J296" s="12"/>
      <c r="K296" s="7">
        <f>май.24!K296+июн.24!H296-июн.24!G296</f>
        <v>0</v>
      </c>
    </row>
    <row r="297" spans="1:11" s="54" customFormat="1" x14ac:dyDescent="0.25">
      <c r="A297" s="51"/>
      <c r="B297" s="14">
        <v>287</v>
      </c>
      <c r="C297" s="7"/>
      <c r="D297" s="7"/>
      <c r="E297" s="7">
        <f t="shared" si="8"/>
        <v>0</v>
      </c>
      <c r="F297" s="7">
        <v>6.71</v>
      </c>
      <c r="G297" s="7">
        <f t="shared" si="9"/>
        <v>0</v>
      </c>
      <c r="H297" s="12"/>
      <c r="I297" s="7"/>
      <c r="J297" s="12"/>
      <c r="K297" s="7">
        <f>май.24!K297+июн.24!H297-июн.24!G297</f>
        <v>0</v>
      </c>
    </row>
    <row r="298" spans="1:11" s="54" customFormat="1" x14ac:dyDescent="0.25">
      <c r="A298" s="51"/>
      <c r="B298" s="14">
        <v>288</v>
      </c>
      <c r="C298" s="7"/>
      <c r="D298" s="7"/>
      <c r="E298" s="7">
        <f t="shared" si="8"/>
        <v>0</v>
      </c>
      <c r="F298" s="7">
        <v>6.71</v>
      </c>
      <c r="G298" s="7">
        <f t="shared" si="9"/>
        <v>0</v>
      </c>
      <c r="H298" s="12"/>
      <c r="I298" s="7"/>
      <c r="J298" s="12"/>
      <c r="K298" s="7">
        <f>май.24!K298+июн.24!H298-июн.24!G298</f>
        <v>0</v>
      </c>
    </row>
    <row r="299" spans="1:11" s="54" customFormat="1" x14ac:dyDescent="0.25">
      <c r="A299" s="51"/>
      <c r="B299" s="14">
        <v>289</v>
      </c>
      <c r="C299" s="7"/>
      <c r="D299" s="7"/>
      <c r="E299" s="7">
        <f t="shared" si="8"/>
        <v>0</v>
      </c>
      <c r="F299" s="7">
        <v>6.71</v>
      </c>
      <c r="G299" s="7">
        <f t="shared" si="9"/>
        <v>0</v>
      </c>
      <c r="H299" s="12"/>
      <c r="I299" s="7"/>
      <c r="J299" s="12"/>
      <c r="K299" s="7">
        <f>май.24!K299+июн.24!H299-июн.24!G299</f>
        <v>0</v>
      </c>
    </row>
    <row r="300" spans="1:11" s="54" customFormat="1" x14ac:dyDescent="0.25">
      <c r="A300" s="51"/>
      <c r="B300" s="14">
        <v>290</v>
      </c>
      <c r="C300" s="7"/>
      <c r="D300" s="7"/>
      <c r="E300" s="7">
        <f t="shared" si="8"/>
        <v>0</v>
      </c>
      <c r="F300" s="7">
        <v>6.71</v>
      </c>
      <c r="G300" s="7">
        <f t="shared" si="9"/>
        <v>0</v>
      </c>
      <c r="H300" s="12"/>
      <c r="I300" s="7"/>
      <c r="J300" s="12"/>
      <c r="K300" s="7">
        <f>май.24!K300+июн.24!H300-июн.24!G300</f>
        <v>0</v>
      </c>
    </row>
    <row r="301" spans="1:11" s="54" customFormat="1" x14ac:dyDescent="0.25">
      <c r="A301" s="51"/>
      <c r="B301" s="14">
        <v>291</v>
      </c>
      <c r="C301" s="7"/>
      <c r="D301" s="7"/>
      <c r="E301" s="7">
        <f t="shared" si="8"/>
        <v>0</v>
      </c>
      <c r="F301" s="7">
        <v>6.71</v>
      </c>
      <c r="G301" s="7">
        <f t="shared" si="9"/>
        <v>0</v>
      </c>
      <c r="H301" s="12"/>
      <c r="I301" s="7"/>
      <c r="J301" s="12"/>
      <c r="K301" s="7">
        <f>май.24!K301+июн.24!H301-июн.24!G301</f>
        <v>0</v>
      </c>
    </row>
    <row r="302" spans="1:11" s="54" customFormat="1" x14ac:dyDescent="0.25">
      <c r="A302" s="51"/>
      <c r="B302" s="14">
        <v>292</v>
      </c>
      <c r="C302" s="7"/>
      <c r="D302" s="7"/>
      <c r="E302" s="7">
        <f t="shared" si="8"/>
        <v>0</v>
      </c>
      <c r="F302" s="7">
        <v>6.71</v>
      </c>
      <c r="G302" s="7">
        <f t="shared" si="9"/>
        <v>0</v>
      </c>
      <c r="H302" s="12"/>
      <c r="I302" s="7"/>
      <c r="J302" s="12"/>
      <c r="K302" s="7">
        <f>май.24!K302+июн.24!H302-июн.24!G302</f>
        <v>0</v>
      </c>
    </row>
    <row r="303" spans="1:11" s="54" customFormat="1" x14ac:dyDescent="0.25">
      <c r="A303" s="51"/>
      <c r="B303" s="14">
        <v>293</v>
      </c>
      <c r="C303" s="7"/>
      <c r="D303" s="7"/>
      <c r="E303" s="7">
        <f t="shared" si="8"/>
        <v>0</v>
      </c>
      <c r="F303" s="7">
        <v>6.71</v>
      </c>
      <c r="G303" s="7">
        <f t="shared" si="9"/>
        <v>0</v>
      </c>
      <c r="H303" s="12"/>
      <c r="I303" s="7"/>
      <c r="J303" s="12"/>
      <c r="K303" s="7">
        <f>май.24!K303+июн.24!H303-июн.24!G303</f>
        <v>0</v>
      </c>
    </row>
    <row r="304" spans="1:11" s="54" customFormat="1" x14ac:dyDescent="0.25">
      <c r="A304" s="51"/>
      <c r="B304" s="14">
        <v>294</v>
      </c>
      <c r="C304" s="7"/>
      <c r="D304" s="7"/>
      <c r="E304" s="7">
        <f t="shared" si="8"/>
        <v>0</v>
      </c>
      <c r="F304" s="7">
        <v>6.71</v>
      </c>
      <c r="G304" s="7">
        <f t="shared" si="9"/>
        <v>0</v>
      </c>
      <c r="H304" s="12"/>
      <c r="I304" s="7"/>
      <c r="J304" s="12"/>
      <c r="K304" s="7">
        <f>май.24!K304+июн.24!H304-июн.24!G304</f>
        <v>0</v>
      </c>
    </row>
    <row r="305" spans="1:11" s="54" customFormat="1" x14ac:dyDescent="0.25">
      <c r="A305" s="51"/>
      <c r="B305" s="14">
        <v>295</v>
      </c>
      <c r="C305" s="7"/>
      <c r="D305" s="7"/>
      <c r="E305" s="7">
        <f t="shared" si="8"/>
        <v>0</v>
      </c>
      <c r="F305" s="7">
        <v>6.71</v>
      </c>
      <c r="G305" s="7">
        <f t="shared" si="9"/>
        <v>0</v>
      </c>
      <c r="H305" s="12"/>
      <c r="I305" s="7"/>
      <c r="J305" s="12"/>
      <c r="K305" s="7">
        <f>май.24!K305+июн.24!H305-июн.24!G305</f>
        <v>0</v>
      </c>
    </row>
    <row r="306" spans="1:11" s="54" customFormat="1" x14ac:dyDescent="0.25">
      <c r="B306" s="12"/>
      <c r="C306" s="34"/>
      <c r="D306" s="34"/>
      <c r="E306" s="7">
        <f t="shared" si="8"/>
        <v>0</v>
      </c>
      <c r="F306" s="7"/>
      <c r="G306" s="7">
        <f t="shared" si="9"/>
        <v>0</v>
      </c>
      <c r="H306" s="12"/>
      <c r="I306" s="12"/>
      <c r="J306" s="12"/>
      <c r="K306" s="7">
        <f>май.24!K306+июн.24!H306-июн.24!G306</f>
        <v>0</v>
      </c>
    </row>
    <row r="307" spans="1:11" s="54" customFormat="1" x14ac:dyDescent="0.25">
      <c r="B307" s="12"/>
      <c r="C307" s="34"/>
      <c r="D307" s="34"/>
      <c r="E307" s="7">
        <f t="shared" si="8"/>
        <v>0</v>
      </c>
      <c r="F307" s="7"/>
      <c r="G307" s="7">
        <f t="shared" si="9"/>
        <v>0</v>
      </c>
      <c r="H307" s="12"/>
      <c r="I307" s="12"/>
      <c r="J307" s="12"/>
      <c r="K307" s="7">
        <f>май.24!K307+июн.24!H307-июн.24!G307</f>
        <v>0</v>
      </c>
    </row>
    <row r="308" spans="1:11" s="54" customFormat="1" x14ac:dyDescent="0.25"/>
    <row r="309" spans="1:11" s="54" customFormat="1" x14ac:dyDescent="0.25"/>
    <row r="310" spans="1:11" s="54" customFormat="1" x14ac:dyDescent="0.25"/>
    <row r="311" spans="1:11" s="54" customFormat="1" x14ac:dyDescent="0.25"/>
    <row r="312" spans="1:11" s="54" customFormat="1" x14ac:dyDescent="0.25"/>
    <row r="313" spans="1:11" s="54" customFormat="1" x14ac:dyDescent="0.25"/>
    <row r="314" spans="1:11" s="54" customFormat="1" x14ac:dyDescent="0.25"/>
    <row r="315" spans="1:11" s="54" customFormat="1" x14ac:dyDescent="0.25"/>
    <row r="316" spans="1:11" s="54" customFormat="1" x14ac:dyDescent="0.25"/>
    <row r="317" spans="1:11" s="54" customFormat="1" x14ac:dyDescent="0.25"/>
    <row r="318" spans="1:11" s="54" customFormat="1" x14ac:dyDescent="0.25"/>
    <row r="319" spans="1:11" s="54" customFormat="1" x14ac:dyDescent="0.25"/>
    <row r="320" spans="1:11" s="54" customFormat="1" x14ac:dyDescent="0.25"/>
    <row r="321" s="54" customFormat="1" x14ac:dyDescent="0.25"/>
    <row r="322" s="54" customFormat="1" x14ac:dyDescent="0.25"/>
    <row r="323" s="54" customFormat="1" x14ac:dyDescent="0.25"/>
    <row r="324" s="54" customFormat="1" x14ac:dyDescent="0.25"/>
    <row r="325" s="54" customFormat="1" x14ac:dyDescent="0.25"/>
    <row r="326" s="54" customFormat="1" x14ac:dyDescent="0.25"/>
    <row r="327" s="54" customFormat="1" x14ac:dyDescent="0.25"/>
    <row r="328" s="54" customFormat="1" x14ac:dyDescent="0.25"/>
    <row r="329" s="54" customFormat="1" x14ac:dyDescent="0.25"/>
    <row r="330" s="54" customFormat="1" x14ac:dyDescent="0.25"/>
    <row r="331" s="54" customFormat="1" x14ac:dyDescent="0.25"/>
    <row r="332" s="54" customFormat="1" x14ac:dyDescent="0.25"/>
    <row r="333" s="54" customFormat="1" x14ac:dyDescent="0.25"/>
    <row r="334" s="54" customFormat="1" x14ac:dyDescent="0.25"/>
    <row r="335" s="54" customFormat="1" x14ac:dyDescent="0.25"/>
    <row r="336" s="54" customFormat="1" x14ac:dyDescent="0.25"/>
    <row r="337" s="54" customFormat="1" x14ac:dyDescent="0.25"/>
    <row r="338" s="54" customFormat="1" x14ac:dyDescent="0.25"/>
    <row r="339" s="54" customFormat="1" x14ac:dyDescent="0.25"/>
    <row r="340" s="54" customFormat="1" x14ac:dyDescent="0.25"/>
    <row r="341" s="54" customFormat="1" x14ac:dyDescent="0.25"/>
    <row r="342" s="54" customFormat="1" x14ac:dyDescent="0.25"/>
    <row r="343" s="54" customFormat="1" x14ac:dyDescent="0.25"/>
    <row r="344" s="54" customFormat="1" x14ac:dyDescent="0.25"/>
    <row r="345" s="54" customFormat="1" x14ac:dyDescent="0.25"/>
    <row r="346" s="54" customFormat="1" x14ac:dyDescent="0.25"/>
    <row r="347" s="54" customFormat="1" x14ac:dyDescent="0.25"/>
    <row r="348" s="54" customFormat="1" x14ac:dyDescent="0.25"/>
    <row r="349" s="54" customFormat="1" x14ac:dyDescent="0.25"/>
    <row r="350" s="54" customFormat="1" x14ac:dyDescent="0.25"/>
    <row r="351" s="54" customFormat="1" x14ac:dyDescent="0.25"/>
    <row r="352" s="54" customFormat="1" x14ac:dyDescent="0.25"/>
    <row r="353" s="54" customFormat="1" x14ac:dyDescent="0.25"/>
    <row r="354" s="54" customFormat="1" x14ac:dyDescent="0.25"/>
    <row r="355" s="54" customFormat="1" x14ac:dyDescent="0.25"/>
    <row r="356" s="54" customFormat="1" x14ac:dyDescent="0.25"/>
    <row r="357" s="54" customFormat="1" x14ac:dyDescent="0.25"/>
    <row r="358" s="54" customFormat="1" x14ac:dyDescent="0.25"/>
    <row r="359" s="54" customFormat="1" x14ac:dyDescent="0.25"/>
    <row r="360" s="54" customFormat="1" x14ac:dyDescent="0.25"/>
    <row r="361" s="54" customFormat="1" x14ac:dyDescent="0.25"/>
    <row r="362" s="54" customFormat="1" x14ac:dyDescent="0.25"/>
    <row r="363" s="54" customFormat="1" x14ac:dyDescent="0.25"/>
    <row r="364" s="54" customFormat="1" x14ac:dyDescent="0.25"/>
    <row r="365" s="54" customFormat="1" x14ac:dyDescent="0.25"/>
    <row r="366" s="54" customFormat="1" x14ac:dyDescent="0.25"/>
    <row r="367" s="54" customFormat="1" x14ac:dyDescent="0.25"/>
    <row r="368" s="54" customFormat="1" x14ac:dyDescent="0.25"/>
    <row r="369" s="54" customFormat="1" x14ac:dyDescent="0.25"/>
    <row r="370" s="54" customFormat="1" x14ac:dyDescent="0.25"/>
    <row r="371" s="54" customFormat="1" x14ac:dyDescent="0.25"/>
    <row r="372" s="54" customFormat="1" x14ac:dyDescent="0.25"/>
    <row r="373" s="54" customFormat="1" x14ac:dyDescent="0.25"/>
    <row r="374" s="54" customFormat="1" x14ac:dyDescent="0.25"/>
    <row r="375" s="54" customFormat="1" x14ac:dyDescent="0.25"/>
    <row r="376" s="54" customFormat="1" x14ac:dyDescent="0.25"/>
    <row r="377" s="54" customFormat="1" x14ac:dyDescent="0.25"/>
    <row r="378" s="54" customFormat="1" x14ac:dyDescent="0.25"/>
    <row r="379" s="54" customFormat="1" x14ac:dyDescent="0.25"/>
    <row r="380" s="54" customFormat="1" x14ac:dyDescent="0.25"/>
    <row r="381" s="54" customFormat="1" x14ac:dyDescent="0.25"/>
    <row r="382" s="54" customFormat="1" x14ac:dyDescent="0.25"/>
    <row r="383" s="54" customFormat="1" x14ac:dyDescent="0.25"/>
    <row r="384" s="54" customFormat="1" x14ac:dyDescent="0.25"/>
    <row r="385" s="54" customFormat="1" x14ac:dyDescent="0.25"/>
    <row r="386" s="54" customFormat="1" x14ac:dyDescent="0.25"/>
    <row r="387" s="54" customFormat="1" x14ac:dyDescent="0.25"/>
    <row r="388" s="54" customFormat="1" x14ac:dyDescent="0.25"/>
    <row r="389" s="54" customFormat="1" x14ac:dyDescent="0.25"/>
    <row r="390" s="54" customFormat="1" x14ac:dyDescent="0.25"/>
    <row r="391" s="54" customFormat="1" x14ac:dyDescent="0.25"/>
    <row r="392" s="54" customFormat="1" x14ac:dyDescent="0.25"/>
    <row r="393" s="54" customFormat="1" x14ac:dyDescent="0.25"/>
    <row r="394" s="54" customFormat="1" x14ac:dyDescent="0.25"/>
    <row r="395" s="54" customFormat="1" x14ac:dyDescent="0.25"/>
    <row r="396" s="54" customFormat="1" x14ac:dyDescent="0.25"/>
    <row r="397" s="54" customFormat="1" x14ac:dyDescent="0.25"/>
    <row r="398" s="54" customFormat="1" x14ac:dyDescent="0.25"/>
    <row r="399" s="54" customFormat="1" x14ac:dyDescent="0.25"/>
    <row r="400" s="54" customFormat="1" x14ac:dyDescent="0.25"/>
    <row r="401" s="54" customFormat="1" x14ac:dyDescent="0.25"/>
    <row r="402" s="54" customFormat="1" x14ac:dyDescent="0.25"/>
    <row r="403" s="54" customFormat="1" x14ac:dyDescent="0.25"/>
    <row r="404" s="54" customFormat="1" x14ac:dyDescent="0.25"/>
    <row r="405" s="54" customFormat="1" x14ac:dyDescent="0.25"/>
    <row r="406" s="54" customFormat="1" x14ac:dyDescent="0.25"/>
    <row r="407" s="54" customFormat="1" x14ac:dyDescent="0.25"/>
    <row r="408" s="54" customFormat="1" x14ac:dyDescent="0.25"/>
    <row r="409" s="54" customFormat="1" x14ac:dyDescent="0.25"/>
    <row r="410" s="54" customFormat="1" x14ac:dyDescent="0.25"/>
    <row r="411" s="54" customFormat="1" x14ac:dyDescent="0.25"/>
    <row r="412" s="54" customFormat="1" x14ac:dyDescent="0.25"/>
    <row r="413" s="54" customFormat="1" x14ac:dyDescent="0.25"/>
    <row r="414" s="54" customFormat="1" x14ac:dyDescent="0.25"/>
    <row r="415" s="54" customFormat="1" x14ac:dyDescent="0.25"/>
    <row r="416" s="54" customFormat="1" x14ac:dyDescent="0.25"/>
    <row r="417" s="54" customFormat="1" x14ac:dyDescent="0.25"/>
    <row r="418" s="54" customFormat="1" x14ac:dyDescent="0.25"/>
    <row r="419" s="54" customFormat="1" x14ac:dyDescent="0.25"/>
    <row r="420" s="54" customFormat="1" x14ac:dyDescent="0.25"/>
    <row r="421" s="54" customFormat="1" x14ac:dyDescent="0.25"/>
    <row r="422" s="54" customFormat="1" x14ac:dyDescent="0.25"/>
    <row r="423" s="54" customFormat="1" x14ac:dyDescent="0.25"/>
    <row r="424" s="54" customFormat="1" x14ac:dyDescent="0.25"/>
    <row r="425" s="54" customFormat="1" x14ac:dyDescent="0.25"/>
    <row r="426" s="54" customFormat="1" x14ac:dyDescent="0.25"/>
    <row r="427" s="54" customFormat="1" x14ac:dyDescent="0.25"/>
    <row r="428" s="54" customFormat="1" x14ac:dyDescent="0.25"/>
    <row r="429" s="54" customFormat="1" x14ac:dyDescent="0.25"/>
    <row r="430" s="54" customFormat="1" x14ac:dyDescent="0.25"/>
    <row r="431" s="54" customFormat="1" x14ac:dyDescent="0.25"/>
    <row r="432" s="54" customFormat="1" x14ac:dyDescent="0.25"/>
    <row r="433" s="54" customFormat="1" x14ac:dyDescent="0.25"/>
    <row r="434" s="54" customFormat="1" x14ac:dyDescent="0.25"/>
    <row r="435" s="54" customFormat="1" x14ac:dyDescent="0.25"/>
    <row r="436" s="54" customFormat="1" x14ac:dyDescent="0.25"/>
    <row r="437" s="54" customFormat="1" x14ac:dyDescent="0.25"/>
    <row r="438" s="54" customFormat="1" x14ac:dyDescent="0.25"/>
    <row r="439" s="54" customFormat="1" x14ac:dyDescent="0.25"/>
    <row r="440" s="54" customFormat="1" x14ac:dyDescent="0.25"/>
    <row r="441" s="54" customFormat="1" x14ac:dyDescent="0.25"/>
    <row r="442" s="54" customFormat="1" x14ac:dyDescent="0.25"/>
    <row r="443" s="54" customFormat="1" x14ac:dyDescent="0.25"/>
    <row r="444" s="54" customFormat="1" x14ac:dyDescent="0.25"/>
    <row r="445" s="54" customFormat="1" x14ac:dyDescent="0.25"/>
    <row r="446" s="54" customFormat="1" x14ac:dyDescent="0.25"/>
    <row r="447" s="54" customFormat="1" x14ac:dyDescent="0.25"/>
    <row r="448" s="54" customFormat="1" x14ac:dyDescent="0.25"/>
    <row r="449" s="54" customFormat="1" x14ac:dyDescent="0.25"/>
    <row r="450" s="54" customFormat="1" x14ac:dyDescent="0.25"/>
    <row r="451" s="54" customFormat="1" x14ac:dyDescent="0.25"/>
    <row r="452" s="54" customFormat="1" x14ac:dyDescent="0.25"/>
    <row r="453" s="54" customFormat="1" x14ac:dyDescent="0.25"/>
    <row r="454" s="54" customFormat="1" x14ac:dyDescent="0.25"/>
    <row r="455" s="54" customFormat="1" x14ac:dyDescent="0.25"/>
    <row r="456" s="54" customFormat="1" x14ac:dyDescent="0.25"/>
    <row r="457" s="54" customFormat="1" x14ac:dyDescent="0.25"/>
    <row r="458" s="54" customFormat="1" x14ac:dyDescent="0.25"/>
    <row r="459" s="54" customFormat="1" x14ac:dyDescent="0.25"/>
    <row r="460" s="54" customFormat="1" x14ac:dyDescent="0.25"/>
    <row r="461" s="54" customFormat="1" x14ac:dyDescent="0.25"/>
    <row r="462" s="54" customFormat="1" x14ac:dyDescent="0.25"/>
    <row r="463" s="54" customFormat="1" x14ac:dyDescent="0.25"/>
    <row r="464" s="54" customFormat="1" x14ac:dyDescent="0.25"/>
    <row r="465" s="54" customFormat="1" x14ac:dyDescent="0.25"/>
    <row r="466" s="54" customFormat="1" x14ac:dyDescent="0.25"/>
    <row r="467" s="54" customFormat="1" x14ac:dyDescent="0.25"/>
    <row r="468" s="54" customFormat="1" x14ac:dyDescent="0.25"/>
    <row r="469" s="54" customFormat="1" x14ac:dyDescent="0.25"/>
    <row r="470" s="54" customFormat="1" x14ac:dyDescent="0.25"/>
    <row r="471" s="54" customFormat="1" x14ac:dyDescent="0.25"/>
    <row r="472" s="54" customFormat="1" x14ac:dyDescent="0.25"/>
    <row r="473" s="54" customFormat="1" x14ac:dyDescent="0.25"/>
    <row r="474" s="54" customFormat="1" x14ac:dyDescent="0.25"/>
    <row r="475" s="54" customFormat="1" x14ac:dyDescent="0.25"/>
    <row r="476" s="54" customFormat="1" x14ac:dyDescent="0.25"/>
    <row r="477" s="54" customFormat="1" x14ac:dyDescent="0.25"/>
    <row r="478" s="54" customFormat="1" x14ac:dyDescent="0.25"/>
    <row r="479" s="54" customFormat="1" x14ac:dyDescent="0.25"/>
    <row r="480" s="54" customFormat="1" x14ac:dyDescent="0.25"/>
    <row r="481" s="54" customFormat="1" x14ac:dyDescent="0.25"/>
    <row r="482" s="54" customFormat="1" x14ac:dyDescent="0.25"/>
    <row r="483" s="54" customFormat="1" x14ac:dyDescent="0.25"/>
    <row r="484" s="54" customFormat="1" x14ac:dyDescent="0.25"/>
    <row r="485" s="54" customFormat="1" x14ac:dyDescent="0.25"/>
    <row r="486" s="54" customFormat="1" x14ac:dyDescent="0.25"/>
    <row r="487" s="54" customFormat="1" x14ac:dyDescent="0.25"/>
    <row r="488" s="54" customFormat="1" x14ac:dyDescent="0.25"/>
    <row r="489" s="54" customFormat="1" x14ac:dyDescent="0.25"/>
    <row r="490" s="54" customFormat="1" x14ac:dyDescent="0.25"/>
    <row r="491" s="54" customFormat="1" x14ac:dyDescent="0.25"/>
    <row r="492" s="54" customFormat="1" x14ac:dyDescent="0.25"/>
    <row r="493" s="54" customFormat="1" x14ac:dyDescent="0.25"/>
    <row r="494" s="54" customFormat="1" x14ac:dyDescent="0.25"/>
    <row r="495" s="54" customFormat="1" x14ac:dyDescent="0.25"/>
    <row r="496" s="54" customFormat="1" x14ac:dyDescent="0.25"/>
    <row r="497" s="54" customFormat="1" x14ac:dyDescent="0.25"/>
    <row r="498" s="54" customFormat="1" x14ac:dyDescent="0.25"/>
    <row r="499" s="54" customFormat="1" x14ac:dyDescent="0.25"/>
    <row r="500" s="54" customFormat="1" x14ac:dyDescent="0.25"/>
    <row r="501" s="54" customFormat="1" x14ac:dyDescent="0.25"/>
    <row r="502" s="54" customFormat="1" x14ac:dyDescent="0.25"/>
    <row r="503" s="54" customFormat="1" x14ac:dyDescent="0.25"/>
    <row r="504" s="54" customFormat="1" x14ac:dyDescent="0.25"/>
    <row r="505" s="54" customFormat="1" x14ac:dyDescent="0.25"/>
    <row r="506" s="54" customFormat="1" x14ac:dyDescent="0.25"/>
    <row r="507" s="54" customFormat="1" x14ac:dyDescent="0.25"/>
    <row r="508" s="54" customFormat="1" x14ac:dyDescent="0.25"/>
    <row r="509" s="54" customFormat="1" x14ac:dyDescent="0.25"/>
    <row r="510" s="54" customFormat="1" x14ac:dyDescent="0.25"/>
    <row r="511" s="54" customFormat="1" x14ac:dyDescent="0.25"/>
    <row r="512" s="54" customFormat="1" x14ac:dyDescent="0.25"/>
    <row r="513" s="54" customFormat="1" x14ac:dyDescent="0.25"/>
    <row r="514" s="54" customFormat="1" x14ac:dyDescent="0.25"/>
    <row r="515" s="54" customFormat="1" x14ac:dyDescent="0.25"/>
    <row r="516" s="54" customFormat="1" x14ac:dyDescent="0.25"/>
    <row r="517" s="54" customFormat="1" x14ac:dyDescent="0.25"/>
    <row r="518" s="54" customFormat="1" x14ac:dyDescent="0.25"/>
    <row r="519" s="54" customFormat="1" x14ac:dyDescent="0.25"/>
    <row r="520" s="54" customFormat="1" x14ac:dyDescent="0.25"/>
    <row r="521" s="54" customFormat="1" x14ac:dyDescent="0.25"/>
    <row r="522" s="54" customFormat="1" x14ac:dyDescent="0.25"/>
    <row r="523" s="54" customFormat="1" x14ac:dyDescent="0.25"/>
    <row r="524" s="54" customFormat="1" x14ac:dyDescent="0.25"/>
    <row r="525" s="54" customFormat="1" x14ac:dyDescent="0.25"/>
    <row r="526" s="54" customFormat="1" x14ac:dyDescent="0.25"/>
    <row r="527" s="54" customFormat="1" x14ac:dyDescent="0.25"/>
    <row r="528" s="54" customFormat="1" x14ac:dyDescent="0.25"/>
    <row r="529" s="54" customFormat="1" x14ac:dyDescent="0.25"/>
    <row r="530" s="54" customFormat="1" x14ac:dyDescent="0.25"/>
    <row r="531" s="54" customFormat="1" x14ac:dyDescent="0.25"/>
    <row r="532" s="54" customFormat="1" x14ac:dyDescent="0.25"/>
    <row r="533" s="54" customFormat="1" x14ac:dyDescent="0.25"/>
    <row r="534" s="54" customFormat="1" x14ac:dyDescent="0.25"/>
    <row r="535" s="54" customFormat="1" x14ac:dyDescent="0.25"/>
    <row r="536" s="54" customFormat="1" x14ac:dyDescent="0.25"/>
    <row r="537" s="54" customFormat="1" x14ac:dyDescent="0.25"/>
    <row r="538" s="54" customFormat="1" x14ac:dyDescent="0.25"/>
    <row r="539" s="54" customFormat="1" x14ac:dyDescent="0.25"/>
    <row r="540" s="54" customFormat="1" x14ac:dyDescent="0.25"/>
    <row r="541" s="54" customFormat="1" x14ac:dyDescent="0.25"/>
    <row r="542" s="54" customFormat="1" x14ac:dyDescent="0.25"/>
    <row r="543" s="54" customFormat="1" x14ac:dyDescent="0.25"/>
    <row r="544" s="54" customFormat="1" x14ac:dyDescent="0.25"/>
    <row r="545" s="54" customFormat="1" x14ac:dyDescent="0.25"/>
    <row r="546" s="54" customFormat="1" x14ac:dyDescent="0.25"/>
    <row r="547" s="54" customFormat="1" x14ac:dyDescent="0.25"/>
    <row r="548" s="54" customFormat="1" x14ac:dyDescent="0.25"/>
    <row r="549" s="54" customFormat="1" x14ac:dyDescent="0.25"/>
    <row r="550" s="54" customFormat="1" x14ac:dyDescent="0.25"/>
    <row r="551" s="54" customFormat="1" x14ac:dyDescent="0.25"/>
    <row r="552" s="54" customFormat="1" x14ac:dyDescent="0.25"/>
    <row r="553" s="54" customFormat="1" x14ac:dyDescent="0.25"/>
    <row r="554" s="54" customFormat="1" x14ac:dyDescent="0.25"/>
    <row r="555" s="54" customFormat="1" x14ac:dyDescent="0.25"/>
    <row r="556" s="54" customFormat="1" x14ac:dyDescent="0.25"/>
    <row r="557" s="54" customFormat="1" x14ac:dyDescent="0.25"/>
    <row r="558" s="54" customFormat="1" x14ac:dyDescent="0.25"/>
    <row r="559" s="54" customFormat="1" x14ac:dyDescent="0.25"/>
    <row r="560" s="54" customFormat="1" x14ac:dyDescent="0.25"/>
    <row r="561" s="54" customFormat="1" x14ac:dyDescent="0.25"/>
    <row r="562" s="54" customFormat="1" x14ac:dyDescent="0.25"/>
    <row r="563" s="54" customFormat="1" x14ac:dyDescent="0.25"/>
    <row r="564" s="54" customFormat="1" x14ac:dyDescent="0.25"/>
    <row r="565" s="54" customFormat="1" x14ac:dyDescent="0.25"/>
    <row r="566" s="54" customFormat="1" x14ac:dyDescent="0.25"/>
    <row r="567" s="54" customFormat="1" x14ac:dyDescent="0.25"/>
    <row r="568" s="54" customFormat="1" x14ac:dyDescent="0.25"/>
    <row r="569" s="54" customFormat="1" x14ac:dyDescent="0.25"/>
    <row r="570" s="54" customFormat="1" x14ac:dyDescent="0.25"/>
    <row r="571" s="54" customFormat="1" x14ac:dyDescent="0.25"/>
    <row r="572" s="54" customFormat="1" x14ac:dyDescent="0.25"/>
    <row r="573" s="54" customFormat="1" x14ac:dyDescent="0.25"/>
    <row r="574" s="54" customFormat="1" x14ac:dyDescent="0.25"/>
    <row r="575" s="54" customFormat="1" x14ac:dyDescent="0.25"/>
    <row r="576" s="54" customFormat="1" x14ac:dyDescent="0.25"/>
    <row r="577" s="54" customFormat="1" x14ac:dyDescent="0.25"/>
    <row r="578" s="54" customFormat="1" x14ac:dyDescent="0.25"/>
    <row r="579" s="54" customFormat="1" x14ac:dyDescent="0.25"/>
    <row r="580" s="54" customFormat="1" x14ac:dyDescent="0.25"/>
    <row r="581" s="54" customFormat="1" x14ac:dyDescent="0.25"/>
    <row r="582" s="54" customFormat="1" x14ac:dyDescent="0.25"/>
    <row r="583" s="54" customFormat="1" x14ac:dyDescent="0.25"/>
    <row r="584" s="54" customFormat="1" x14ac:dyDescent="0.25"/>
    <row r="585" s="54" customFormat="1" x14ac:dyDescent="0.25"/>
    <row r="586" s="54" customFormat="1" x14ac:dyDescent="0.25"/>
    <row r="587" s="54" customFormat="1" x14ac:dyDescent="0.25"/>
    <row r="588" s="54" customFormat="1" x14ac:dyDescent="0.25"/>
    <row r="589" s="54" customFormat="1" x14ac:dyDescent="0.25"/>
    <row r="590" s="54" customFormat="1" x14ac:dyDescent="0.25"/>
    <row r="591" s="54" customFormat="1" x14ac:dyDescent="0.25"/>
    <row r="592" s="54" customFormat="1" x14ac:dyDescent="0.25"/>
    <row r="593" s="54" customFormat="1" x14ac:dyDescent="0.25"/>
    <row r="594" s="54" customFormat="1" x14ac:dyDescent="0.25"/>
    <row r="595" s="54" customFormat="1" x14ac:dyDescent="0.25"/>
    <row r="596" s="54" customFormat="1" x14ac:dyDescent="0.25"/>
    <row r="597" s="54" customFormat="1" x14ac:dyDescent="0.25"/>
    <row r="598" s="54" customFormat="1" x14ac:dyDescent="0.25"/>
    <row r="599" s="54" customFormat="1" x14ac:dyDescent="0.25"/>
    <row r="600" s="54" customFormat="1" x14ac:dyDescent="0.25"/>
    <row r="601" s="54" customFormat="1" x14ac:dyDescent="0.25"/>
    <row r="602" s="54" customFormat="1" x14ac:dyDescent="0.25"/>
    <row r="603" s="54" customFormat="1" x14ac:dyDescent="0.25"/>
    <row r="604" s="54" customFormat="1" x14ac:dyDescent="0.25"/>
    <row r="605" s="54" customFormat="1" x14ac:dyDescent="0.25"/>
    <row r="606" s="54" customFormat="1" x14ac:dyDescent="0.25"/>
    <row r="607" s="54" customFormat="1" x14ac:dyDescent="0.25"/>
    <row r="608" s="54" customFormat="1" x14ac:dyDescent="0.25"/>
    <row r="609" s="54" customFormat="1" x14ac:dyDescent="0.25"/>
    <row r="610" s="54" customFormat="1" x14ac:dyDescent="0.25"/>
    <row r="611" s="54" customFormat="1" x14ac:dyDescent="0.25"/>
    <row r="612" s="54" customFormat="1" x14ac:dyDescent="0.25"/>
    <row r="613" s="54" customFormat="1" x14ac:dyDescent="0.25"/>
    <row r="614" s="54" customFormat="1" x14ac:dyDescent="0.25"/>
    <row r="615" s="54" customFormat="1" x14ac:dyDescent="0.25"/>
    <row r="616" s="54" customFormat="1" x14ac:dyDescent="0.25"/>
    <row r="617" s="54" customFormat="1" x14ac:dyDescent="0.25"/>
    <row r="618" s="54" customFormat="1" x14ac:dyDescent="0.25"/>
    <row r="619" s="54" customFormat="1" x14ac:dyDescent="0.25"/>
    <row r="620" s="54" customFormat="1" x14ac:dyDescent="0.25"/>
    <row r="621" s="54" customFormat="1" x14ac:dyDescent="0.25"/>
    <row r="622" s="54" customFormat="1" x14ac:dyDescent="0.25"/>
    <row r="623" s="54" customFormat="1" x14ac:dyDescent="0.25"/>
    <row r="624" s="54" customFormat="1" x14ac:dyDescent="0.25"/>
    <row r="625" s="54" customFormat="1" x14ac:dyDescent="0.25"/>
    <row r="626" s="54" customFormat="1" x14ac:dyDescent="0.25"/>
    <row r="627" s="54" customFormat="1" x14ac:dyDescent="0.25"/>
    <row r="628" s="54" customFormat="1" x14ac:dyDescent="0.25"/>
    <row r="629" s="54" customFormat="1" x14ac:dyDescent="0.25"/>
    <row r="630" s="54" customFormat="1" x14ac:dyDescent="0.25"/>
    <row r="631" s="54" customFormat="1" x14ac:dyDescent="0.25"/>
    <row r="632" s="54" customFormat="1" x14ac:dyDescent="0.25"/>
    <row r="633" s="54" customFormat="1" x14ac:dyDescent="0.25"/>
    <row r="634" s="54" customFormat="1" x14ac:dyDescent="0.25"/>
    <row r="635" s="54" customFormat="1" x14ac:dyDescent="0.25"/>
    <row r="636" s="54" customFormat="1" x14ac:dyDescent="0.25"/>
    <row r="637" s="54" customFormat="1" x14ac:dyDescent="0.25"/>
    <row r="638" s="54" customFormat="1" x14ac:dyDescent="0.25"/>
    <row r="639" s="54" customFormat="1" x14ac:dyDescent="0.25"/>
    <row r="640" s="54" customFormat="1" x14ac:dyDescent="0.25"/>
    <row r="641" s="54" customFormat="1" x14ac:dyDescent="0.25"/>
    <row r="642" s="54" customFormat="1" x14ac:dyDescent="0.25"/>
    <row r="643" s="54" customFormat="1" x14ac:dyDescent="0.25"/>
    <row r="644" s="54" customFormat="1" x14ac:dyDescent="0.25"/>
    <row r="645" s="54" customFormat="1" x14ac:dyDescent="0.25"/>
    <row r="646" s="54" customFormat="1" x14ac:dyDescent="0.25"/>
    <row r="647" s="54" customFormat="1" x14ac:dyDescent="0.25"/>
    <row r="648" s="54" customFormat="1" x14ac:dyDescent="0.25"/>
    <row r="649" s="54" customFormat="1" x14ac:dyDescent="0.25"/>
    <row r="650" s="54" customFormat="1" x14ac:dyDescent="0.25"/>
    <row r="651" s="54" customFormat="1" x14ac:dyDescent="0.25"/>
    <row r="652" s="54" customFormat="1" x14ac:dyDescent="0.25"/>
    <row r="653" s="54" customFormat="1" x14ac:dyDescent="0.25"/>
    <row r="654" s="54" customFormat="1" x14ac:dyDescent="0.25"/>
    <row r="655" s="54" customFormat="1" x14ac:dyDescent="0.25"/>
    <row r="656" s="54" customFormat="1" x14ac:dyDescent="0.25"/>
    <row r="657" s="54" customFormat="1" x14ac:dyDescent="0.25"/>
    <row r="658" s="54" customFormat="1" x14ac:dyDescent="0.25"/>
    <row r="659" s="54" customFormat="1" x14ac:dyDescent="0.25"/>
    <row r="660" s="54" customFormat="1" x14ac:dyDescent="0.25"/>
    <row r="661" s="54" customFormat="1" x14ac:dyDescent="0.25"/>
    <row r="662" s="54" customFormat="1" x14ac:dyDescent="0.25"/>
    <row r="663" s="54" customFormat="1" x14ac:dyDescent="0.25"/>
    <row r="664" s="54" customFormat="1" x14ac:dyDescent="0.25"/>
    <row r="665" s="54" customFormat="1" x14ac:dyDescent="0.25"/>
    <row r="666" s="54" customFormat="1" x14ac:dyDescent="0.25"/>
    <row r="667" s="54" customFormat="1" x14ac:dyDescent="0.25"/>
    <row r="668" s="54" customFormat="1" x14ac:dyDescent="0.25"/>
    <row r="669" s="54" customFormat="1" x14ac:dyDescent="0.25"/>
    <row r="670" s="54" customFormat="1" x14ac:dyDescent="0.25"/>
    <row r="671" s="54" customFormat="1" x14ac:dyDescent="0.25"/>
    <row r="672" s="54" customFormat="1" x14ac:dyDescent="0.25"/>
    <row r="673" s="54" customFormat="1" x14ac:dyDescent="0.25"/>
    <row r="674" s="54" customFormat="1" x14ac:dyDescent="0.25"/>
    <row r="675" s="54" customFormat="1" x14ac:dyDescent="0.25"/>
    <row r="676" s="54" customFormat="1" x14ac:dyDescent="0.25"/>
    <row r="677" s="54" customFormat="1" x14ac:dyDescent="0.25"/>
    <row r="678" s="54" customFormat="1" x14ac:dyDescent="0.25"/>
    <row r="679" s="54" customFormat="1" x14ac:dyDescent="0.25"/>
    <row r="680" s="54" customFormat="1" x14ac:dyDescent="0.25"/>
    <row r="681" s="54" customFormat="1" x14ac:dyDescent="0.25"/>
    <row r="682" s="54" customFormat="1" x14ac:dyDescent="0.25"/>
    <row r="683" s="54" customFormat="1" x14ac:dyDescent="0.25"/>
    <row r="684" s="54" customFormat="1" x14ac:dyDescent="0.25"/>
    <row r="685" s="54" customFormat="1" x14ac:dyDescent="0.25"/>
    <row r="686" s="54" customFormat="1" x14ac:dyDescent="0.25"/>
    <row r="687" s="54" customFormat="1" x14ac:dyDescent="0.25"/>
    <row r="688" s="54" customFormat="1" x14ac:dyDescent="0.25"/>
    <row r="689" s="54" customFormat="1" x14ac:dyDescent="0.25"/>
    <row r="690" s="54" customFormat="1" x14ac:dyDescent="0.25"/>
    <row r="691" s="54" customFormat="1" x14ac:dyDescent="0.25"/>
    <row r="692" s="54" customFormat="1" x14ac:dyDescent="0.25"/>
    <row r="693" s="54" customFormat="1" x14ac:dyDescent="0.25"/>
    <row r="694" s="54" customFormat="1" x14ac:dyDescent="0.25"/>
    <row r="695" s="54" customFormat="1" x14ac:dyDescent="0.25"/>
    <row r="696" s="54" customFormat="1" x14ac:dyDescent="0.25"/>
    <row r="697" s="54" customFormat="1" x14ac:dyDescent="0.25"/>
    <row r="698" s="54" customFormat="1" x14ac:dyDescent="0.25"/>
    <row r="699" s="54" customFormat="1" x14ac:dyDescent="0.25"/>
    <row r="700" s="54" customFormat="1" x14ac:dyDescent="0.25"/>
    <row r="701" s="54" customFormat="1" x14ac:dyDescent="0.25"/>
    <row r="702" s="54" customFormat="1" x14ac:dyDescent="0.25"/>
    <row r="703" s="54" customFormat="1" x14ac:dyDescent="0.25"/>
    <row r="704" s="54" customFormat="1" x14ac:dyDescent="0.25"/>
    <row r="705" s="54" customFormat="1" x14ac:dyDescent="0.25"/>
    <row r="706" s="54" customFormat="1" x14ac:dyDescent="0.25"/>
    <row r="707" s="54" customFormat="1" x14ac:dyDescent="0.25"/>
    <row r="708" s="54" customFormat="1" x14ac:dyDescent="0.25"/>
    <row r="709" s="54" customFormat="1" x14ac:dyDescent="0.25"/>
    <row r="710" s="54" customFormat="1" x14ac:dyDescent="0.25"/>
    <row r="711" s="54" customFormat="1" x14ac:dyDescent="0.25"/>
    <row r="712" s="54" customFormat="1" x14ac:dyDescent="0.25"/>
    <row r="713" s="54" customFormat="1" x14ac:dyDescent="0.25"/>
    <row r="714" s="54" customFormat="1" x14ac:dyDescent="0.25"/>
    <row r="715" s="54" customFormat="1" x14ac:dyDescent="0.25"/>
    <row r="716" s="54" customFormat="1" x14ac:dyDescent="0.25"/>
    <row r="717" s="54" customFormat="1" x14ac:dyDescent="0.25"/>
    <row r="718" s="54" customFormat="1" x14ac:dyDescent="0.25"/>
    <row r="719" s="54" customFormat="1" x14ac:dyDescent="0.25"/>
    <row r="720" s="54" customFormat="1" x14ac:dyDescent="0.25"/>
    <row r="721" s="54" customFormat="1" x14ac:dyDescent="0.25"/>
    <row r="722" s="54" customFormat="1" x14ac:dyDescent="0.25"/>
    <row r="723" s="54" customFormat="1" x14ac:dyDescent="0.25"/>
    <row r="724" s="54" customFormat="1" x14ac:dyDescent="0.25"/>
    <row r="725" s="54" customFormat="1" x14ac:dyDescent="0.25"/>
    <row r="726" s="54" customFormat="1" x14ac:dyDescent="0.25"/>
    <row r="727" s="54" customFormat="1" x14ac:dyDescent="0.25"/>
    <row r="728" s="54" customFormat="1" x14ac:dyDescent="0.25"/>
    <row r="729" s="54" customFormat="1" x14ac:dyDescent="0.25"/>
    <row r="730" s="54" customFormat="1" x14ac:dyDescent="0.25"/>
    <row r="731" s="54" customFormat="1" x14ac:dyDescent="0.25"/>
    <row r="732" s="54" customFormat="1" x14ac:dyDescent="0.25"/>
    <row r="733" s="54" customFormat="1" x14ac:dyDescent="0.25"/>
    <row r="734" s="54" customFormat="1" x14ac:dyDescent="0.25"/>
    <row r="735" s="54" customFormat="1" x14ac:dyDescent="0.25"/>
    <row r="736" s="54" customFormat="1" x14ac:dyDescent="0.25"/>
    <row r="737" s="54" customFormat="1" x14ac:dyDescent="0.25"/>
    <row r="738" s="54" customFormat="1" x14ac:dyDescent="0.25"/>
    <row r="739" s="54" customFormat="1" x14ac:dyDescent="0.25"/>
    <row r="740" s="54" customFormat="1" x14ac:dyDescent="0.25"/>
    <row r="741" s="54" customFormat="1" x14ac:dyDescent="0.25"/>
    <row r="742" s="54" customFormat="1" x14ac:dyDescent="0.25"/>
    <row r="743" s="54" customFormat="1" x14ac:dyDescent="0.25"/>
    <row r="744" s="54" customFormat="1" x14ac:dyDescent="0.25"/>
    <row r="745" s="54" customFormat="1" x14ac:dyDescent="0.25"/>
    <row r="746" s="54" customFormat="1" x14ac:dyDescent="0.25"/>
    <row r="747" s="54" customFormat="1" x14ac:dyDescent="0.25"/>
    <row r="748" s="54" customFormat="1" x14ac:dyDescent="0.25"/>
    <row r="749" s="54" customFormat="1" x14ac:dyDescent="0.25"/>
    <row r="750" s="54" customFormat="1" x14ac:dyDescent="0.25"/>
    <row r="751" s="54" customFormat="1" x14ac:dyDescent="0.25"/>
    <row r="752" s="54" customFormat="1" x14ac:dyDescent="0.25"/>
    <row r="753" s="54" customFormat="1" x14ac:dyDescent="0.25"/>
    <row r="754" s="54" customFormat="1" x14ac:dyDescent="0.25"/>
    <row r="755" s="54" customFormat="1" x14ac:dyDescent="0.25"/>
    <row r="756" s="54" customFormat="1" x14ac:dyDescent="0.25"/>
    <row r="757" s="54" customFormat="1" x14ac:dyDescent="0.25"/>
    <row r="758" s="54" customFormat="1" x14ac:dyDescent="0.25"/>
    <row r="759" s="54" customFormat="1" x14ac:dyDescent="0.25"/>
    <row r="760" s="54" customFormat="1" x14ac:dyDescent="0.25"/>
    <row r="761" s="54" customFormat="1" x14ac:dyDescent="0.25"/>
    <row r="762" s="54" customFormat="1" x14ac:dyDescent="0.25"/>
    <row r="763" s="54" customFormat="1" x14ac:dyDescent="0.25"/>
    <row r="764" s="54" customFormat="1" x14ac:dyDescent="0.25"/>
    <row r="765" s="54" customFormat="1" x14ac:dyDescent="0.25"/>
    <row r="766" s="54" customFormat="1" x14ac:dyDescent="0.25"/>
    <row r="767" s="54" customFormat="1" x14ac:dyDescent="0.25"/>
    <row r="768" s="54" customFormat="1" x14ac:dyDescent="0.25"/>
    <row r="769" s="54" customFormat="1" x14ac:dyDescent="0.25"/>
    <row r="770" s="54" customFormat="1" x14ac:dyDescent="0.25"/>
    <row r="771" s="54" customFormat="1" x14ac:dyDescent="0.25"/>
    <row r="772" s="54" customFormat="1" x14ac:dyDescent="0.25"/>
    <row r="773" s="54" customFormat="1" x14ac:dyDescent="0.25"/>
    <row r="774" s="54" customFormat="1" x14ac:dyDescent="0.25"/>
    <row r="775" s="54" customFormat="1" x14ac:dyDescent="0.25"/>
    <row r="776" s="54" customFormat="1" x14ac:dyDescent="0.25"/>
    <row r="777" s="54" customFormat="1" x14ac:dyDescent="0.25"/>
    <row r="778" s="54" customFormat="1" x14ac:dyDescent="0.25"/>
    <row r="779" s="54" customFormat="1" x14ac:dyDescent="0.25"/>
    <row r="780" s="54" customFormat="1" x14ac:dyDescent="0.25"/>
    <row r="781" s="54" customFormat="1" x14ac:dyDescent="0.25"/>
    <row r="782" s="54" customFormat="1" x14ac:dyDescent="0.25"/>
    <row r="783" s="54" customFormat="1" x14ac:dyDescent="0.25"/>
    <row r="784" s="54" customFormat="1" x14ac:dyDescent="0.25"/>
    <row r="785" s="54" customFormat="1" x14ac:dyDescent="0.25"/>
    <row r="786" s="54" customFormat="1" x14ac:dyDescent="0.25"/>
    <row r="787" s="54" customFormat="1" x14ac:dyDescent="0.25"/>
    <row r="788" s="54" customFormat="1" x14ac:dyDescent="0.25"/>
    <row r="789" s="54" customFormat="1" x14ac:dyDescent="0.25"/>
    <row r="790" s="54" customFormat="1" x14ac:dyDescent="0.25"/>
    <row r="791" s="54" customFormat="1" x14ac:dyDescent="0.25"/>
    <row r="792" s="54" customFormat="1" x14ac:dyDescent="0.25"/>
    <row r="793" s="54" customFormat="1" x14ac:dyDescent="0.25"/>
    <row r="794" s="54" customFormat="1" x14ac:dyDescent="0.25"/>
    <row r="795" s="54" customFormat="1" x14ac:dyDescent="0.25"/>
    <row r="796" s="54" customFormat="1" x14ac:dyDescent="0.25"/>
    <row r="797" s="54" customFormat="1" x14ac:dyDescent="0.25"/>
    <row r="798" s="54" customFormat="1" x14ac:dyDescent="0.25"/>
    <row r="799" s="54" customFormat="1" x14ac:dyDescent="0.25"/>
    <row r="800" s="54" customFormat="1" x14ac:dyDescent="0.25"/>
    <row r="801" s="54" customFormat="1" x14ac:dyDescent="0.25"/>
    <row r="802" s="54" customFormat="1" x14ac:dyDescent="0.25"/>
    <row r="803" s="54" customFormat="1" x14ac:dyDescent="0.25"/>
    <row r="804" s="54" customFormat="1" x14ac:dyDescent="0.25"/>
    <row r="805" s="54" customFormat="1" x14ac:dyDescent="0.25"/>
    <row r="806" s="54" customFormat="1" x14ac:dyDescent="0.25"/>
    <row r="807" s="54" customFormat="1" x14ac:dyDescent="0.25"/>
    <row r="808" s="54" customFormat="1" x14ac:dyDescent="0.25"/>
    <row r="809" s="54" customFormat="1" x14ac:dyDescent="0.25"/>
    <row r="810" s="54" customFormat="1" x14ac:dyDescent="0.25"/>
    <row r="811" s="54" customFormat="1" x14ac:dyDescent="0.25"/>
    <row r="812" s="54" customFormat="1" x14ac:dyDescent="0.25"/>
    <row r="813" s="54" customFormat="1" x14ac:dyDescent="0.25"/>
    <row r="814" s="54" customFormat="1" x14ac:dyDescent="0.25"/>
    <row r="815" s="54" customFormat="1" x14ac:dyDescent="0.25"/>
    <row r="816" s="54" customFormat="1" x14ac:dyDescent="0.25"/>
    <row r="817" s="54" customFormat="1" x14ac:dyDescent="0.25"/>
    <row r="818" s="54" customFormat="1" x14ac:dyDescent="0.25"/>
    <row r="819" s="54" customFormat="1" x14ac:dyDescent="0.25"/>
    <row r="820" s="54" customFormat="1" x14ac:dyDescent="0.25"/>
    <row r="821" s="54" customFormat="1" x14ac:dyDescent="0.25"/>
    <row r="822" s="54" customFormat="1" x14ac:dyDescent="0.25"/>
    <row r="823" s="54" customFormat="1" x14ac:dyDescent="0.25"/>
    <row r="824" s="54" customFormat="1" x14ac:dyDescent="0.25"/>
    <row r="825" s="54" customFormat="1" x14ac:dyDescent="0.25"/>
    <row r="826" s="54" customFormat="1" x14ac:dyDescent="0.25"/>
    <row r="827" s="54" customFormat="1" x14ac:dyDescent="0.25"/>
    <row r="828" s="54" customFormat="1" x14ac:dyDescent="0.25"/>
    <row r="829" s="54" customFormat="1" x14ac:dyDescent="0.25"/>
    <row r="830" s="54" customFormat="1" x14ac:dyDescent="0.25"/>
    <row r="831" s="54" customFormat="1" x14ac:dyDescent="0.25"/>
    <row r="832" s="54" customFormat="1" x14ac:dyDescent="0.25"/>
    <row r="833" s="54" customFormat="1" x14ac:dyDescent="0.25"/>
    <row r="834" s="54" customFormat="1" x14ac:dyDescent="0.25"/>
    <row r="835" s="54" customFormat="1" x14ac:dyDescent="0.25"/>
    <row r="836" s="54" customFormat="1" x14ac:dyDescent="0.25"/>
    <row r="837" s="54" customFormat="1" x14ac:dyDescent="0.25"/>
    <row r="838" s="54" customFormat="1" x14ac:dyDescent="0.25"/>
    <row r="839" s="54" customFormat="1" x14ac:dyDescent="0.25"/>
    <row r="840" s="54" customFormat="1" x14ac:dyDescent="0.25"/>
    <row r="841" s="54" customFormat="1" x14ac:dyDescent="0.25"/>
    <row r="842" s="54" customFormat="1" x14ac:dyDescent="0.25"/>
    <row r="843" s="54" customFormat="1" x14ac:dyDescent="0.25"/>
    <row r="844" s="54" customFormat="1" x14ac:dyDescent="0.25"/>
    <row r="845" s="54" customFormat="1" x14ac:dyDescent="0.25"/>
    <row r="846" s="54" customFormat="1" x14ac:dyDescent="0.25"/>
    <row r="847" s="54" customFormat="1" x14ac:dyDescent="0.25"/>
    <row r="848" s="54" customFormat="1" x14ac:dyDescent="0.25"/>
    <row r="849" s="54" customFormat="1" x14ac:dyDescent="0.25"/>
    <row r="850" s="54" customFormat="1" x14ac:dyDescent="0.25"/>
    <row r="851" s="54" customFormat="1" x14ac:dyDescent="0.25"/>
    <row r="852" s="54" customFormat="1" x14ac:dyDescent="0.25"/>
    <row r="853" s="54" customFormat="1" x14ac:dyDescent="0.25"/>
    <row r="854" s="54" customFormat="1" x14ac:dyDescent="0.25"/>
    <row r="855" s="54" customFormat="1" x14ac:dyDescent="0.25"/>
    <row r="856" s="54" customFormat="1" x14ac:dyDescent="0.25"/>
    <row r="857" s="54" customFormat="1" x14ac:dyDescent="0.25"/>
    <row r="858" s="54" customFormat="1" x14ac:dyDescent="0.25"/>
    <row r="859" s="54" customFormat="1" x14ac:dyDescent="0.25"/>
    <row r="860" s="54" customFormat="1" x14ac:dyDescent="0.25"/>
    <row r="861" s="54" customFormat="1" x14ac:dyDescent="0.25"/>
    <row r="862" s="54" customFormat="1" x14ac:dyDescent="0.25"/>
    <row r="863" s="54" customFormat="1" x14ac:dyDescent="0.25"/>
    <row r="864" s="54" customFormat="1" x14ac:dyDescent="0.25"/>
    <row r="865" s="54" customFormat="1" x14ac:dyDescent="0.25"/>
    <row r="866" s="54" customFormat="1" x14ac:dyDescent="0.25"/>
    <row r="867" s="54" customFormat="1" x14ac:dyDescent="0.25"/>
    <row r="868" s="54" customFormat="1" x14ac:dyDescent="0.25"/>
    <row r="869" s="54" customFormat="1" x14ac:dyDescent="0.25"/>
    <row r="870" s="54" customFormat="1" x14ac:dyDescent="0.25"/>
    <row r="871" s="54" customFormat="1" x14ac:dyDescent="0.25"/>
    <row r="872" s="54" customFormat="1" x14ac:dyDescent="0.25"/>
    <row r="873" s="54" customFormat="1" x14ac:dyDescent="0.25"/>
    <row r="874" s="54" customFormat="1" x14ac:dyDescent="0.25"/>
    <row r="875" s="54" customFormat="1" x14ac:dyDescent="0.25"/>
    <row r="876" s="54" customFormat="1" x14ac:dyDescent="0.25"/>
    <row r="877" s="54" customFormat="1" x14ac:dyDescent="0.25"/>
    <row r="878" s="54" customFormat="1" x14ac:dyDescent="0.25"/>
    <row r="879" s="54" customFormat="1" x14ac:dyDescent="0.25"/>
    <row r="880" s="54" customFormat="1" x14ac:dyDescent="0.25"/>
    <row r="881" s="54" customFormat="1" x14ac:dyDescent="0.25"/>
    <row r="882" s="54" customFormat="1" x14ac:dyDescent="0.25"/>
    <row r="883" s="54" customFormat="1" x14ac:dyDescent="0.25"/>
    <row r="884" s="54" customFormat="1" x14ac:dyDescent="0.25"/>
    <row r="885" s="54" customFormat="1" x14ac:dyDescent="0.25"/>
    <row r="886" s="54" customFormat="1" x14ac:dyDescent="0.25"/>
    <row r="887" s="54" customFormat="1" x14ac:dyDescent="0.25"/>
    <row r="888" s="54" customFormat="1" x14ac:dyDescent="0.25"/>
    <row r="889" s="54" customFormat="1" x14ac:dyDescent="0.25"/>
    <row r="890" s="54" customFormat="1" x14ac:dyDescent="0.25"/>
    <row r="891" s="54" customFormat="1" x14ac:dyDescent="0.25"/>
    <row r="892" s="54" customFormat="1" x14ac:dyDescent="0.25"/>
    <row r="893" s="54" customFormat="1" x14ac:dyDescent="0.25"/>
    <row r="894" s="54" customFormat="1" x14ac:dyDescent="0.25"/>
    <row r="895" s="54" customFormat="1" x14ac:dyDescent="0.25"/>
    <row r="896" s="54" customFormat="1" x14ac:dyDescent="0.25"/>
    <row r="897" s="54" customFormat="1" x14ac:dyDescent="0.25"/>
    <row r="898" s="54" customFormat="1" x14ac:dyDescent="0.25"/>
    <row r="899" s="54" customFormat="1" x14ac:dyDescent="0.25"/>
    <row r="900" s="54" customFormat="1" x14ac:dyDescent="0.25"/>
    <row r="901" s="54" customFormat="1" x14ac:dyDescent="0.25"/>
    <row r="902" s="54" customFormat="1" x14ac:dyDescent="0.25"/>
    <row r="903" s="54" customFormat="1" x14ac:dyDescent="0.25"/>
    <row r="904" s="54" customFormat="1" x14ac:dyDescent="0.25"/>
    <row r="905" s="54" customFormat="1" x14ac:dyDescent="0.25"/>
    <row r="906" s="54" customFormat="1" x14ac:dyDescent="0.25"/>
    <row r="907" s="54" customFormat="1" x14ac:dyDescent="0.25"/>
    <row r="908" s="54" customFormat="1" x14ac:dyDescent="0.25"/>
    <row r="909" s="54" customFormat="1" x14ac:dyDescent="0.25"/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7">
    <cfRule type="cellIs" dxfId="6" priority="1" operator="lessThan">
      <formula>-0.1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308"/>
  <sheetViews>
    <sheetView topLeftCell="A115" zoomScaleNormal="100" workbookViewId="0">
      <selection activeCell="K148" sqref="K148:K149"/>
    </sheetView>
  </sheetViews>
  <sheetFormatPr defaultRowHeight="15" x14ac:dyDescent="0.25"/>
  <cols>
    <col min="1" max="1" width="20.28515625" customWidth="1"/>
    <col min="3" max="3" width="11.5703125" customWidth="1"/>
    <col min="4" max="4" width="10.7109375" customWidth="1"/>
    <col min="7" max="7" width="13.140625" customWidth="1"/>
    <col min="8" max="8" width="11.5703125" bestFit="1" customWidth="1"/>
    <col min="9" max="9" width="11.28515625" customWidth="1"/>
    <col min="10" max="10" width="12.42578125" customWidth="1"/>
    <col min="11" max="11" width="20.85546875" bestFit="1" customWidth="1"/>
  </cols>
  <sheetData>
    <row r="1" spans="1:11" x14ac:dyDescent="0.25">
      <c r="A1" s="90" t="s">
        <v>149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182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ht="30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x14ac:dyDescent="0.25">
      <c r="A7" s="14" t="s">
        <v>21</v>
      </c>
      <c r="B7" s="14">
        <v>0</v>
      </c>
      <c r="C7" s="7">
        <v>20006</v>
      </c>
      <c r="D7" s="7">
        <v>20107</v>
      </c>
      <c r="E7" s="7">
        <f>SUM(D7-C7)</f>
        <v>101</v>
      </c>
      <c r="F7" s="7">
        <v>0</v>
      </c>
      <c r="G7" s="7">
        <f>SUM(E7*F7)</f>
        <v>0</v>
      </c>
      <c r="H7" s="7"/>
      <c r="I7" s="7"/>
      <c r="J7" s="12"/>
      <c r="K7" s="7">
        <f>июн.24!K7+июл.24!H7-июл.24!G7</f>
        <v>0</v>
      </c>
    </row>
    <row r="8" spans="1:11" x14ac:dyDescent="0.25">
      <c r="A8" s="4"/>
      <c r="B8" s="14">
        <v>1</v>
      </c>
      <c r="C8" s="7">
        <v>11110</v>
      </c>
      <c r="D8" s="7">
        <v>11110</v>
      </c>
      <c r="E8" s="7">
        <f t="shared" ref="E8:E71" si="0">SUM(D8-C8)</f>
        <v>0</v>
      </c>
      <c r="F8" s="7">
        <v>7.33</v>
      </c>
      <c r="G8" s="7">
        <f t="shared" ref="G8:G71" si="1">SUM(E8*F8)</f>
        <v>0</v>
      </c>
      <c r="H8" s="8"/>
      <c r="I8" s="7"/>
      <c r="J8" s="9"/>
      <c r="K8" s="7">
        <f>июн.24!K8+июл.24!H8-июл.24!G8</f>
        <v>-6112.8099999999995</v>
      </c>
    </row>
    <row r="9" spans="1:11" x14ac:dyDescent="0.25">
      <c r="A9" s="4"/>
      <c r="B9" s="14">
        <v>2</v>
      </c>
      <c r="C9" s="7">
        <v>14308</v>
      </c>
      <c r="D9" s="7">
        <v>14622</v>
      </c>
      <c r="E9" s="7">
        <f t="shared" si="0"/>
        <v>314</v>
      </c>
      <c r="F9" s="7">
        <v>7.33</v>
      </c>
      <c r="G9" s="7">
        <f t="shared" si="1"/>
        <v>2301.62</v>
      </c>
      <c r="H9" s="8">
        <v>1388.97</v>
      </c>
      <c r="I9" s="7">
        <v>130201</v>
      </c>
      <c r="J9" s="9">
        <v>45478</v>
      </c>
      <c r="K9" s="7">
        <f>июн.24!K9+июл.24!H9-июл.24!G9</f>
        <v>-630.33999999999924</v>
      </c>
    </row>
    <row r="10" spans="1:11" x14ac:dyDescent="0.25">
      <c r="A10" s="13"/>
      <c r="B10" s="14">
        <v>3</v>
      </c>
      <c r="C10" s="7"/>
      <c r="D10" s="7"/>
      <c r="E10" s="7">
        <f t="shared" si="0"/>
        <v>0</v>
      </c>
      <c r="F10" s="7">
        <v>7.33</v>
      </c>
      <c r="G10" s="7">
        <f t="shared" si="1"/>
        <v>0</v>
      </c>
      <c r="H10" s="8"/>
      <c r="I10" s="7"/>
      <c r="J10" s="12"/>
      <c r="K10" s="7">
        <f>июн.24!K10+июл.24!H10-июл.24!G10</f>
        <v>0</v>
      </c>
    </row>
    <row r="11" spans="1:11" x14ac:dyDescent="0.25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июн.24!K11+июл.24!H11-июл.24!G11</f>
        <v>0</v>
      </c>
    </row>
    <row r="12" spans="1:11" x14ac:dyDescent="0.25">
      <c r="A12" s="13"/>
      <c r="B12" s="14">
        <v>5</v>
      </c>
      <c r="C12" s="7">
        <v>9711</v>
      </c>
      <c r="D12" s="7">
        <v>9951</v>
      </c>
      <c r="E12" s="7">
        <f t="shared" si="0"/>
        <v>240</v>
      </c>
      <c r="F12" s="7">
        <v>7.33</v>
      </c>
      <c r="G12" s="7">
        <f t="shared" si="1"/>
        <v>1759.2</v>
      </c>
      <c r="H12" s="8">
        <v>4500</v>
      </c>
      <c r="I12" s="7">
        <v>397246</v>
      </c>
      <c r="J12" s="9">
        <v>45478</v>
      </c>
      <c r="K12" s="7">
        <f>июн.24!K12+июл.24!H12-июл.24!G12</f>
        <v>1262.5500000000009</v>
      </c>
    </row>
    <row r="13" spans="1:11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июн.24!K13+июл.24!H13-июл.24!G13</f>
        <v>0</v>
      </c>
    </row>
    <row r="14" spans="1:11" x14ac:dyDescent="0.25">
      <c r="A14" s="13"/>
      <c r="B14" s="14">
        <v>7</v>
      </c>
      <c r="C14" s="7">
        <v>14367</v>
      </c>
      <c r="D14" s="12">
        <v>14495</v>
      </c>
      <c r="E14" s="7">
        <f t="shared" si="0"/>
        <v>128</v>
      </c>
      <c r="F14" s="7">
        <v>7.33</v>
      </c>
      <c r="G14" s="7">
        <f t="shared" si="1"/>
        <v>938.24</v>
      </c>
      <c r="H14" s="8"/>
      <c r="I14" s="7"/>
      <c r="J14" s="9"/>
      <c r="K14" s="7">
        <f>июн.24!K14+июл.24!H14-июл.24!G14</f>
        <v>-8265.5600000000013</v>
      </c>
    </row>
    <row r="15" spans="1:11" x14ac:dyDescent="0.25">
      <c r="A15" s="13"/>
      <c r="B15" s="14">
        <v>8</v>
      </c>
      <c r="C15" s="7"/>
      <c r="D15" s="7"/>
      <c r="E15" s="7">
        <f t="shared" si="0"/>
        <v>0</v>
      </c>
      <c r="F15" s="7">
        <v>7.33</v>
      </c>
      <c r="G15" s="7">
        <f t="shared" si="1"/>
        <v>0</v>
      </c>
      <c r="H15" s="8"/>
      <c r="I15" s="7"/>
      <c r="J15" s="12"/>
      <c r="K15" s="7">
        <f>июн.24!K15+июл.24!H15-июл.24!G15</f>
        <v>0</v>
      </c>
    </row>
    <row r="16" spans="1:11" x14ac:dyDescent="0.25">
      <c r="A16" s="13"/>
      <c r="B16" s="14">
        <v>9</v>
      </c>
      <c r="C16" s="7"/>
      <c r="D16" s="7"/>
      <c r="E16" s="7">
        <f t="shared" si="0"/>
        <v>0</v>
      </c>
      <c r="F16" s="7">
        <v>7.33</v>
      </c>
      <c r="G16" s="7">
        <f t="shared" si="1"/>
        <v>0</v>
      </c>
      <c r="H16" s="8"/>
      <c r="I16" s="7"/>
      <c r="J16" s="9"/>
      <c r="K16" s="7">
        <f>июн.24!K16+июл.24!H16-июл.24!G16</f>
        <v>0</v>
      </c>
    </row>
    <row r="17" spans="1:11" x14ac:dyDescent="0.25">
      <c r="A17" s="13"/>
      <c r="B17" s="14">
        <v>10</v>
      </c>
      <c r="C17" s="7">
        <v>5</v>
      </c>
      <c r="D17" s="7">
        <v>3</v>
      </c>
      <c r="E17" s="7">
        <f t="shared" si="0"/>
        <v>-2</v>
      </c>
      <c r="F17" s="7">
        <v>7.33</v>
      </c>
      <c r="G17" s="7">
        <f t="shared" si="1"/>
        <v>-14.66</v>
      </c>
      <c r="H17" s="8"/>
      <c r="I17" s="7"/>
      <c r="J17" s="12"/>
      <c r="K17" s="7">
        <f>июн.24!K17+июл.24!H17-июл.24!G17</f>
        <v>14.66</v>
      </c>
    </row>
    <row r="18" spans="1:11" x14ac:dyDescent="0.25">
      <c r="A18" s="13"/>
      <c r="B18" s="14">
        <v>11</v>
      </c>
      <c r="C18" s="7">
        <v>5954</v>
      </c>
      <c r="D18" s="7">
        <v>5958</v>
      </c>
      <c r="E18" s="7">
        <f t="shared" si="0"/>
        <v>4</v>
      </c>
      <c r="F18" s="7">
        <v>7.33</v>
      </c>
      <c r="G18" s="7">
        <f t="shared" si="1"/>
        <v>29.32</v>
      </c>
      <c r="H18" s="8"/>
      <c r="I18" s="7"/>
      <c r="J18" s="9"/>
      <c r="K18" s="7">
        <f>июн.24!K18+июл.24!H18-июл.24!G18</f>
        <v>2703.75</v>
      </c>
    </row>
    <row r="19" spans="1:1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июн.24!K19+июл.24!H19-июл.24!G19</f>
        <v>0</v>
      </c>
    </row>
    <row r="20" spans="1:1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июн.24!K20+июл.24!H20-июл.24!G20</f>
        <v>0</v>
      </c>
    </row>
    <row r="21" spans="1:1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июн.24!K21+июл.24!H21-июл.24!G21</f>
        <v>0</v>
      </c>
    </row>
    <row r="22" spans="1:11" x14ac:dyDescent="0.25">
      <c r="A22" s="13"/>
      <c r="B22" s="14">
        <v>15</v>
      </c>
      <c r="C22" s="7">
        <v>25</v>
      </c>
      <c r="D22" s="7">
        <v>30</v>
      </c>
      <c r="E22" s="7">
        <f t="shared" si="0"/>
        <v>5</v>
      </c>
      <c r="F22" s="7">
        <v>7.33</v>
      </c>
      <c r="G22" s="7">
        <f t="shared" si="1"/>
        <v>36.65</v>
      </c>
      <c r="H22" s="8"/>
      <c r="I22" s="7"/>
      <c r="J22" s="12"/>
      <c r="K22" s="7">
        <f>июн.24!K22+июл.24!H22-июл.24!G22</f>
        <v>436.51000000000005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7.33</v>
      </c>
      <c r="G23" s="7">
        <f t="shared" si="1"/>
        <v>0</v>
      </c>
      <c r="H23" s="8"/>
      <c r="I23" s="7"/>
      <c r="J23" s="9"/>
      <c r="K23" s="7">
        <f>июн.24!K23+июл.24!H23-июл.24!G23</f>
        <v>0</v>
      </c>
    </row>
    <row r="24" spans="1:1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июн.24!K24+июл.24!H24-июл.24!G24</f>
        <v>0</v>
      </c>
    </row>
    <row r="25" spans="1:1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июн.24!K25+июл.24!H25-июл.24!G25</f>
        <v>0</v>
      </c>
    </row>
    <row r="26" spans="1:1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июн.24!K26+июл.24!H26-июл.24!G26</f>
        <v>0</v>
      </c>
    </row>
    <row r="27" spans="1:11" x14ac:dyDescent="0.25">
      <c r="A27" s="13"/>
      <c r="B27" s="14">
        <v>20</v>
      </c>
      <c r="C27" s="7"/>
      <c r="D27" s="7"/>
      <c r="E27" s="7">
        <f t="shared" si="0"/>
        <v>0</v>
      </c>
      <c r="F27" s="7">
        <v>7.33</v>
      </c>
      <c r="G27" s="7">
        <f t="shared" si="1"/>
        <v>0</v>
      </c>
      <c r="H27" s="8"/>
      <c r="I27" s="7"/>
      <c r="J27" s="9"/>
      <c r="K27" s="7">
        <f>июн.24!K27+июл.24!H27-июл.24!G27</f>
        <v>0</v>
      </c>
    </row>
    <row r="28" spans="1:1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июн.24!K28+июл.24!H28-июл.24!G28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7.33</v>
      </c>
      <c r="G29" s="7">
        <f t="shared" si="1"/>
        <v>0</v>
      </c>
      <c r="H29" s="11"/>
      <c r="I29" s="7"/>
      <c r="J29" s="12"/>
      <c r="K29" s="7">
        <f>июн.24!K29+июл.24!H29-июл.24!G29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7.33</v>
      </c>
      <c r="G30" s="7">
        <f t="shared" si="1"/>
        <v>0</v>
      </c>
      <c r="H30" s="12"/>
      <c r="I30" s="7"/>
      <c r="J30" s="12"/>
      <c r="K30" s="7">
        <f>июн.24!K30+июл.24!H30-июл.24!G30</f>
        <v>0</v>
      </c>
    </row>
    <row r="31" spans="1:11" x14ac:dyDescent="0.25">
      <c r="A31" s="13"/>
      <c r="B31" s="14">
        <v>24</v>
      </c>
      <c r="C31" s="7">
        <v>743</v>
      </c>
      <c r="D31" s="7">
        <v>773</v>
      </c>
      <c r="E31" s="7">
        <f t="shared" si="0"/>
        <v>30</v>
      </c>
      <c r="F31" s="7">
        <v>7.33</v>
      </c>
      <c r="G31" s="7">
        <f t="shared" si="1"/>
        <v>219.9</v>
      </c>
      <c r="H31" s="12"/>
      <c r="I31" s="7"/>
      <c r="J31" s="9"/>
      <c r="K31" s="7">
        <f>июн.24!K31+июл.24!H31-июл.24!G31</f>
        <v>545.46000000000015</v>
      </c>
    </row>
    <row r="32" spans="1:11" x14ac:dyDescent="0.25">
      <c r="A32" s="13"/>
      <c r="B32" s="14">
        <v>25</v>
      </c>
      <c r="C32" s="7">
        <v>8226</v>
      </c>
      <c r="D32" s="7">
        <v>8373</v>
      </c>
      <c r="E32" s="7">
        <f t="shared" si="0"/>
        <v>147</v>
      </c>
      <c r="F32" s="7">
        <v>7.33</v>
      </c>
      <c r="G32" s="7">
        <f t="shared" si="1"/>
        <v>1077.51</v>
      </c>
      <c r="H32" s="12">
        <v>4000</v>
      </c>
      <c r="I32" s="7">
        <v>22735</v>
      </c>
      <c r="J32" s="9">
        <v>45474</v>
      </c>
      <c r="K32" s="7">
        <f>июн.24!K32+июл.24!H32-июл.24!G32</f>
        <v>-4203.5300000000007</v>
      </c>
    </row>
    <row r="33" spans="1:1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июн.24!K33+июл.24!H33-июл.24!G33</f>
        <v>0</v>
      </c>
    </row>
    <row r="34" spans="1:11" x14ac:dyDescent="0.25">
      <c r="A34" s="37"/>
      <c r="B34" s="14">
        <v>27</v>
      </c>
      <c r="C34" s="7">
        <v>109720</v>
      </c>
      <c r="D34" s="7">
        <v>110588</v>
      </c>
      <c r="E34" s="7">
        <f t="shared" si="0"/>
        <v>868</v>
      </c>
      <c r="F34" s="7">
        <v>7.33</v>
      </c>
      <c r="G34" s="7">
        <f t="shared" si="1"/>
        <v>6362.4400000000005</v>
      </c>
      <c r="H34" s="12"/>
      <c r="I34" s="7"/>
      <c r="J34" s="9"/>
      <c r="K34" s="7">
        <f>июн.24!K34+июл.24!H34-июл.24!G34</f>
        <v>17869.560000000012</v>
      </c>
    </row>
    <row r="35" spans="1:11" x14ac:dyDescent="0.25">
      <c r="A35" s="37"/>
      <c r="B35" s="14">
        <v>28</v>
      </c>
      <c r="C35" s="7">
        <v>2529</v>
      </c>
      <c r="D35" s="7">
        <v>2554</v>
      </c>
      <c r="E35" s="7">
        <f t="shared" si="0"/>
        <v>25</v>
      </c>
      <c r="F35" s="7">
        <v>7.33</v>
      </c>
      <c r="G35" s="7">
        <f t="shared" si="1"/>
        <v>183.25</v>
      </c>
      <c r="H35" s="12"/>
      <c r="I35" s="7"/>
      <c r="J35" s="9"/>
      <c r="K35" s="7">
        <f>июн.24!K35+июл.24!H35-июл.24!G35</f>
        <v>-2182.83</v>
      </c>
    </row>
    <row r="36" spans="1:11" x14ac:dyDescent="0.25">
      <c r="A36" s="37"/>
      <c r="B36" s="14">
        <v>29</v>
      </c>
      <c r="C36" s="7">
        <v>268</v>
      </c>
      <c r="D36" s="7">
        <v>273</v>
      </c>
      <c r="E36" s="7">
        <f t="shared" si="0"/>
        <v>5</v>
      </c>
      <c r="F36" s="7">
        <v>7.33</v>
      </c>
      <c r="G36" s="7">
        <f t="shared" si="1"/>
        <v>36.65</v>
      </c>
      <c r="H36" s="12">
        <v>3000</v>
      </c>
      <c r="I36" s="7">
        <v>931473</v>
      </c>
      <c r="J36" s="9">
        <v>45481</v>
      </c>
      <c r="K36" s="7">
        <f>июн.24!K36+июл.24!H36-июл.24!G36</f>
        <v>2601.0099999999998</v>
      </c>
    </row>
    <row r="37" spans="1:11" x14ac:dyDescent="0.25">
      <c r="A37" s="13"/>
      <c r="B37" s="14">
        <v>30</v>
      </c>
      <c r="C37" s="7">
        <v>7954</v>
      </c>
      <c r="D37" s="7">
        <v>8618</v>
      </c>
      <c r="E37" s="7">
        <f t="shared" si="0"/>
        <v>664</v>
      </c>
      <c r="F37" s="7">
        <v>7.33</v>
      </c>
      <c r="G37" s="7">
        <f t="shared" si="1"/>
        <v>4867.12</v>
      </c>
      <c r="H37" s="12">
        <v>4543</v>
      </c>
      <c r="I37" s="7">
        <v>12257</v>
      </c>
      <c r="J37" s="9">
        <v>45483</v>
      </c>
      <c r="K37" s="7">
        <f>июн.24!K37+июл.24!H37-июл.24!G37</f>
        <v>-3702.03</v>
      </c>
    </row>
    <row r="38" spans="1:11" x14ac:dyDescent="0.25">
      <c r="A38" s="13"/>
      <c r="B38" s="14">
        <v>31</v>
      </c>
      <c r="C38" s="7"/>
      <c r="D38" s="7"/>
      <c r="E38" s="7">
        <f t="shared" si="0"/>
        <v>0</v>
      </c>
      <c r="F38" s="7">
        <v>7.33</v>
      </c>
      <c r="G38" s="7">
        <f t="shared" si="1"/>
        <v>0</v>
      </c>
      <c r="H38" s="12"/>
      <c r="I38" s="7"/>
      <c r="J38" s="9"/>
      <c r="K38" s="7">
        <f>июн.24!K38+июл.24!H38-июл.24!G38</f>
        <v>0</v>
      </c>
    </row>
    <row r="39" spans="1:11" x14ac:dyDescent="0.25">
      <c r="A39" s="37"/>
      <c r="B39" s="14">
        <v>32</v>
      </c>
      <c r="C39" s="7">
        <v>80801</v>
      </c>
      <c r="D39" s="7">
        <v>81336</v>
      </c>
      <c r="E39" s="7">
        <f t="shared" si="0"/>
        <v>535</v>
      </c>
      <c r="F39" s="38">
        <v>5.13</v>
      </c>
      <c r="G39" s="7">
        <f t="shared" si="1"/>
        <v>2744.5499999999997</v>
      </c>
      <c r="H39" s="12"/>
      <c r="I39" s="7"/>
      <c r="J39" s="9"/>
      <c r="K39" s="7">
        <f>июн.24!K39+июл.24!H39-июл.24!G39</f>
        <v>-21240.23</v>
      </c>
    </row>
    <row r="40" spans="1:1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июн.24!K40+июл.24!H40-июл.24!G40</f>
        <v>0</v>
      </c>
    </row>
    <row r="41" spans="1:11" x14ac:dyDescent="0.25">
      <c r="A41" s="37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июн.24!K41+июл.24!H41-июл.24!G41</f>
        <v>0</v>
      </c>
    </row>
    <row r="42" spans="1:11" x14ac:dyDescent="0.25">
      <c r="A42" s="13"/>
      <c r="B42" s="14">
        <v>35</v>
      </c>
      <c r="C42" s="7">
        <v>15179</v>
      </c>
      <c r="D42" s="7">
        <v>15275</v>
      </c>
      <c r="E42" s="7">
        <f t="shared" si="0"/>
        <v>96</v>
      </c>
      <c r="F42" s="7">
        <v>7.33</v>
      </c>
      <c r="G42" s="7">
        <f t="shared" si="1"/>
        <v>703.68000000000006</v>
      </c>
      <c r="H42" s="12">
        <v>497</v>
      </c>
      <c r="I42" s="7">
        <v>272200</v>
      </c>
      <c r="J42" s="9">
        <v>45499</v>
      </c>
      <c r="K42" s="7">
        <f>июн.24!K42+июл.24!H42-июл.24!G42</f>
        <v>-2286.7799999999997</v>
      </c>
    </row>
    <row r="43" spans="1:1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июн.24!K43+июл.24!H43-июл.24!G43</f>
        <v>0</v>
      </c>
    </row>
    <row r="44" spans="1:11" x14ac:dyDescent="0.25">
      <c r="A44" s="13"/>
      <c r="B44" s="14">
        <v>37</v>
      </c>
      <c r="C44" s="7"/>
      <c r="D44" s="7"/>
      <c r="E44" s="7">
        <f t="shared" si="0"/>
        <v>0</v>
      </c>
      <c r="F44" s="7">
        <v>7.33</v>
      </c>
      <c r="G44" s="7">
        <f t="shared" si="1"/>
        <v>0</v>
      </c>
      <c r="H44" s="12"/>
      <c r="I44" s="7"/>
      <c r="J44" s="9"/>
      <c r="K44" s="7">
        <f>июн.24!K44+июл.24!H44-июл.24!G44</f>
        <v>0</v>
      </c>
    </row>
    <row r="45" spans="1:1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9"/>
      <c r="K45" s="7">
        <f>июн.24!K45+июл.24!H45-июл.24!G45</f>
        <v>0</v>
      </c>
    </row>
    <row r="46" spans="1:11" x14ac:dyDescent="0.25">
      <c r="A46" s="13"/>
      <c r="B46" s="14">
        <v>39</v>
      </c>
      <c r="C46" s="7"/>
      <c r="D46" s="7"/>
      <c r="E46" s="7">
        <f t="shared" si="0"/>
        <v>0</v>
      </c>
      <c r="F46" s="7">
        <v>7.33</v>
      </c>
      <c r="G46" s="7">
        <f t="shared" si="1"/>
        <v>0</v>
      </c>
      <c r="H46" s="12"/>
      <c r="I46" s="7"/>
      <c r="J46" s="9"/>
      <c r="K46" s="7">
        <f>июн.24!K46+июл.24!H46-июл.24!G46</f>
        <v>0</v>
      </c>
    </row>
    <row r="47" spans="1:11" x14ac:dyDescent="0.25">
      <c r="A47" s="37"/>
      <c r="B47" s="14">
        <v>40</v>
      </c>
      <c r="C47" s="7">
        <v>67</v>
      </c>
      <c r="D47" s="7">
        <v>109</v>
      </c>
      <c r="E47" s="7">
        <f t="shared" si="0"/>
        <v>42</v>
      </c>
      <c r="F47" s="7">
        <v>7.33</v>
      </c>
      <c r="G47" s="7">
        <f t="shared" si="1"/>
        <v>307.86</v>
      </c>
      <c r="H47" s="12"/>
      <c r="I47" s="7"/>
      <c r="J47" s="9"/>
      <c r="K47" s="7">
        <f>июн.24!K47+июл.24!H47-июл.24!G47</f>
        <v>-744.01</v>
      </c>
    </row>
    <row r="48" spans="1:1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июн.24!K48+июл.24!H48-июл.24!G48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7.33</v>
      </c>
      <c r="G49" s="7">
        <f t="shared" si="1"/>
        <v>0</v>
      </c>
      <c r="H49" s="12"/>
      <c r="I49" s="7"/>
      <c r="J49" s="12"/>
      <c r="K49" s="7">
        <f>июн.24!K49+июл.24!H49-июл.24!G49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7.33</v>
      </c>
      <c r="G50" s="7">
        <f t="shared" si="1"/>
        <v>0</v>
      </c>
      <c r="H50" s="12"/>
      <c r="I50" s="7"/>
      <c r="J50" s="9"/>
      <c r="K50" s="7">
        <f>июн.24!K50+июл.24!H50-июл.24!G50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7.33</v>
      </c>
      <c r="G51" s="7">
        <f t="shared" si="1"/>
        <v>0</v>
      </c>
      <c r="H51" s="12"/>
      <c r="I51" s="7"/>
      <c r="J51" s="12"/>
      <c r="K51" s="7">
        <f>июн.24!K51+июл.24!H51-июл.24!G51</f>
        <v>0</v>
      </c>
    </row>
    <row r="52" spans="1:1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июн.24!K52+июл.24!H52-июл.24!G52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7.33</v>
      </c>
      <c r="G53" s="7">
        <f t="shared" si="1"/>
        <v>0</v>
      </c>
      <c r="H53" s="12"/>
      <c r="I53" s="7"/>
      <c r="J53" s="9"/>
      <c r="K53" s="7">
        <f>июн.24!K53+июл.24!H53-июл.24!G53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7.33</v>
      </c>
      <c r="G54" s="7">
        <f t="shared" si="1"/>
        <v>0</v>
      </c>
      <c r="H54" s="12"/>
      <c r="I54" s="7"/>
      <c r="J54" s="12"/>
      <c r="K54" s="7">
        <f>июн.24!K54+июл.24!H54-июл.24!G54</f>
        <v>0</v>
      </c>
    </row>
    <row r="55" spans="1:1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июн.24!K55+июл.24!H55-июл.24!G55</f>
        <v>0</v>
      </c>
    </row>
    <row r="56" spans="1:1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июн.24!K56+июл.24!H56-июл.24!G56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7.33</v>
      </c>
      <c r="G57" s="7">
        <f t="shared" si="1"/>
        <v>0</v>
      </c>
      <c r="H57" s="12"/>
      <c r="I57" s="7"/>
      <c r="J57" s="12"/>
      <c r="K57" s="7">
        <f>июн.24!K57+июл.24!H57-июл.24!G57</f>
        <v>0</v>
      </c>
    </row>
    <row r="58" spans="1:11" x14ac:dyDescent="0.25">
      <c r="A58" s="13"/>
      <c r="B58" s="14">
        <v>51</v>
      </c>
      <c r="C58" s="7"/>
      <c r="D58" s="7"/>
      <c r="E58" s="7">
        <f t="shared" si="0"/>
        <v>0</v>
      </c>
      <c r="F58" s="7">
        <v>7.33</v>
      </c>
      <c r="G58" s="7">
        <f t="shared" si="1"/>
        <v>0</v>
      </c>
      <c r="H58" s="12"/>
      <c r="I58" s="7"/>
      <c r="J58" s="12"/>
      <c r="K58" s="7">
        <f>июн.24!K58+июл.24!H58-июл.24!G58</f>
        <v>0</v>
      </c>
    </row>
    <row r="59" spans="1:11" x14ac:dyDescent="0.25">
      <c r="A59" s="13"/>
      <c r="B59" s="14">
        <v>52</v>
      </c>
      <c r="C59" s="7">
        <v>11733</v>
      </c>
      <c r="D59" s="7">
        <v>11827</v>
      </c>
      <c r="E59" s="7">
        <f t="shared" si="0"/>
        <v>94</v>
      </c>
      <c r="F59" s="7">
        <v>7.33</v>
      </c>
      <c r="G59" s="7">
        <f t="shared" si="1"/>
        <v>689.02</v>
      </c>
      <c r="H59" s="12"/>
      <c r="I59" s="7"/>
      <c r="J59" s="9"/>
      <c r="K59" s="7">
        <f>июн.24!K59+июл.24!H59-июл.24!G59</f>
        <v>620.48</v>
      </c>
    </row>
    <row r="60" spans="1:11" x14ac:dyDescent="0.25">
      <c r="A60" s="37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>
        <v>1500</v>
      </c>
      <c r="I60" s="7">
        <v>217861</v>
      </c>
      <c r="J60" s="9">
        <v>45490</v>
      </c>
      <c r="K60" s="7">
        <f>июн.24!K60+июл.24!H60-июл.24!G60</f>
        <v>6740</v>
      </c>
    </row>
    <row r="61" spans="1:11" x14ac:dyDescent="0.25">
      <c r="A61" s="37"/>
      <c r="B61" s="14">
        <v>54</v>
      </c>
      <c r="C61" s="7">
        <v>9120</v>
      </c>
      <c r="D61" s="7">
        <v>9167</v>
      </c>
      <c r="E61" s="7">
        <f t="shared" si="0"/>
        <v>47</v>
      </c>
      <c r="F61" s="7">
        <v>7.33</v>
      </c>
      <c r="G61" s="7">
        <f t="shared" si="1"/>
        <v>344.51</v>
      </c>
      <c r="H61" s="12">
        <v>900</v>
      </c>
      <c r="I61" s="7">
        <v>143939</v>
      </c>
      <c r="J61" s="9">
        <v>45502</v>
      </c>
      <c r="K61" s="7">
        <f>июн.24!K61+июл.24!H61-июл.24!G61</f>
        <v>-5657.9699999999993</v>
      </c>
    </row>
    <row r="62" spans="1:11" x14ac:dyDescent="0.25">
      <c r="A62" s="37"/>
      <c r="B62" s="14">
        <v>55</v>
      </c>
      <c r="C62" s="7">
        <v>3364</v>
      </c>
      <c r="D62" s="7">
        <v>3444</v>
      </c>
      <c r="E62" s="7">
        <f t="shared" si="0"/>
        <v>80</v>
      </c>
      <c r="F62" s="7">
        <v>7.33</v>
      </c>
      <c r="G62" s="7">
        <f t="shared" si="1"/>
        <v>586.4</v>
      </c>
      <c r="H62" s="12">
        <v>700</v>
      </c>
      <c r="I62" s="7">
        <v>242508</v>
      </c>
      <c r="J62" s="9">
        <v>45489</v>
      </c>
      <c r="K62" s="7">
        <f>июн.24!K62+июл.24!H62-июл.24!G62</f>
        <v>817.69000000000017</v>
      </c>
    </row>
    <row r="63" spans="1:11" x14ac:dyDescent="0.25">
      <c r="A63" s="13"/>
      <c r="B63" s="14">
        <v>56</v>
      </c>
      <c r="C63" s="7"/>
      <c r="D63" s="7"/>
      <c r="E63" s="7">
        <f t="shared" si="0"/>
        <v>0</v>
      </c>
      <c r="F63" s="7">
        <v>7.33</v>
      </c>
      <c r="G63" s="7">
        <f t="shared" si="1"/>
        <v>0</v>
      </c>
      <c r="H63" s="12"/>
      <c r="I63" s="7"/>
      <c r="J63" s="9"/>
      <c r="K63" s="7">
        <f>июн.24!K63+июл.24!H63-июл.24!G63</f>
        <v>0</v>
      </c>
    </row>
    <row r="64" spans="1:11" x14ac:dyDescent="0.25">
      <c r="A64" s="13"/>
      <c r="B64" s="14">
        <v>57</v>
      </c>
      <c r="C64" s="7">
        <v>6728</v>
      </c>
      <c r="D64" s="7">
        <v>6751</v>
      </c>
      <c r="E64" s="7">
        <f t="shared" si="0"/>
        <v>23</v>
      </c>
      <c r="F64" s="7">
        <v>7.33</v>
      </c>
      <c r="G64" s="7">
        <f t="shared" si="1"/>
        <v>168.59</v>
      </c>
      <c r="H64" s="12"/>
      <c r="I64" s="7"/>
      <c r="J64" s="9"/>
      <c r="K64" s="7">
        <f>июн.24!K64+июл.24!H64-июл.24!G64</f>
        <v>-3060.6</v>
      </c>
    </row>
    <row r="65" spans="1:11" x14ac:dyDescent="0.25">
      <c r="A65" s="13"/>
      <c r="B65" s="14">
        <v>58</v>
      </c>
      <c r="C65" s="7">
        <v>1157</v>
      </c>
      <c r="D65" s="7">
        <v>1207</v>
      </c>
      <c r="E65" s="7">
        <f t="shared" si="0"/>
        <v>50</v>
      </c>
      <c r="F65" s="7">
        <v>7.33</v>
      </c>
      <c r="G65" s="7">
        <f t="shared" si="1"/>
        <v>366.5</v>
      </c>
      <c r="H65" s="12"/>
      <c r="I65" s="7"/>
      <c r="J65" s="9"/>
      <c r="K65" s="7">
        <f>июн.24!K65+июл.24!H65-июл.24!G65</f>
        <v>-152.87</v>
      </c>
    </row>
    <row r="66" spans="1:1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июн.24!K66+июл.24!H66-июл.24!G66</f>
        <v>0</v>
      </c>
    </row>
    <row r="67" spans="1:11" x14ac:dyDescent="0.25">
      <c r="A67" s="13"/>
      <c r="B67" s="14">
        <v>60</v>
      </c>
      <c r="C67" s="7"/>
      <c r="D67" s="7"/>
      <c r="E67" s="7">
        <f t="shared" si="0"/>
        <v>0</v>
      </c>
      <c r="F67" s="7">
        <v>7.33</v>
      </c>
      <c r="G67" s="7">
        <f t="shared" si="1"/>
        <v>0</v>
      </c>
      <c r="H67" s="12"/>
      <c r="I67" s="7"/>
      <c r="J67" s="9"/>
      <c r="K67" s="7">
        <f>июн.24!K67+июл.24!H67-июл.24!G67</f>
        <v>0</v>
      </c>
    </row>
    <row r="68" spans="1:11" x14ac:dyDescent="0.25">
      <c r="A68" s="13"/>
      <c r="B68" s="14">
        <v>61</v>
      </c>
      <c r="C68" s="7">
        <v>3471</v>
      </c>
      <c r="D68" s="7">
        <v>3605</v>
      </c>
      <c r="E68" s="7">
        <f t="shared" si="0"/>
        <v>134</v>
      </c>
      <c r="F68" s="7">
        <v>7.33</v>
      </c>
      <c r="G68" s="7">
        <f t="shared" si="1"/>
        <v>982.22</v>
      </c>
      <c r="H68" s="12">
        <v>2442.44</v>
      </c>
      <c r="I68" s="7">
        <v>397477</v>
      </c>
      <c r="J68" s="9">
        <v>45498</v>
      </c>
      <c r="K68" s="7">
        <f>июн.24!K68+июл.24!H68-июл.24!G68</f>
        <v>-982.21999999999957</v>
      </c>
    </row>
    <row r="69" spans="1:11" x14ac:dyDescent="0.25">
      <c r="A69" s="13"/>
      <c r="B69" s="14">
        <v>62</v>
      </c>
      <c r="C69" s="7">
        <v>182</v>
      </c>
      <c r="D69" s="7">
        <v>238</v>
      </c>
      <c r="E69" s="7">
        <f t="shared" si="0"/>
        <v>56</v>
      </c>
      <c r="F69" s="7">
        <v>7.33</v>
      </c>
      <c r="G69" s="7">
        <f t="shared" si="1"/>
        <v>410.48</v>
      </c>
      <c r="H69" s="12">
        <v>200</v>
      </c>
      <c r="I69" s="7">
        <v>79015</v>
      </c>
      <c r="J69" s="9">
        <v>45495</v>
      </c>
      <c r="K69" s="7">
        <f>июн.24!K69+июл.24!H69-июл.24!G69</f>
        <v>-381.48</v>
      </c>
    </row>
    <row r="70" spans="1:11" x14ac:dyDescent="0.25">
      <c r="A70" s="13"/>
      <c r="B70" s="14">
        <v>63</v>
      </c>
      <c r="C70" s="7"/>
      <c r="D70" s="7"/>
      <c r="E70" s="7">
        <f t="shared" si="0"/>
        <v>0</v>
      </c>
      <c r="F70" s="7">
        <v>7.33</v>
      </c>
      <c r="G70" s="7">
        <f t="shared" si="1"/>
        <v>0</v>
      </c>
      <c r="H70" s="12"/>
      <c r="I70" s="7"/>
      <c r="J70" s="12"/>
      <c r="K70" s="7">
        <f>июн.24!K70+июл.24!H70-июл.24!G70</f>
        <v>0</v>
      </c>
    </row>
    <row r="71" spans="1:11" x14ac:dyDescent="0.25">
      <c r="A71" s="13"/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июн.24!K71+июл.24!H71-июл.24!G71</f>
        <v>0</v>
      </c>
    </row>
    <row r="72" spans="1:11" x14ac:dyDescent="0.25">
      <c r="A72" s="13"/>
      <c r="B72" s="14">
        <v>65</v>
      </c>
      <c r="C72" s="7">
        <v>4498</v>
      </c>
      <c r="D72" s="7">
        <v>4523</v>
      </c>
      <c r="E72" s="7">
        <f t="shared" ref="E72:E135" si="2">SUM(D72-C72)</f>
        <v>25</v>
      </c>
      <c r="F72" s="7">
        <v>7.33</v>
      </c>
      <c r="G72" s="7">
        <f t="shared" ref="G72:G135" si="3">SUM(E72*F72)</f>
        <v>183.25</v>
      </c>
      <c r="H72" s="12"/>
      <c r="I72" s="7"/>
      <c r="J72" s="9"/>
      <c r="K72" s="7">
        <f>июн.24!K72+июл.24!H72-июл.24!G72</f>
        <v>-608.49</v>
      </c>
    </row>
    <row r="73" spans="1:11" x14ac:dyDescent="0.25">
      <c r="A73" s="13"/>
      <c r="B73" s="14">
        <v>66</v>
      </c>
      <c r="C73" s="7">
        <v>3326</v>
      </c>
      <c r="D73" s="7">
        <v>3426</v>
      </c>
      <c r="E73" s="7">
        <f t="shared" si="2"/>
        <v>100</v>
      </c>
      <c r="F73" s="7">
        <v>7.33</v>
      </c>
      <c r="G73" s="7">
        <f t="shared" si="3"/>
        <v>733</v>
      </c>
      <c r="H73" s="12"/>
      <c r="I73" s="7"/>
      <c r="J73" s="9"/>
      <c r="K73" s="7">
        <f>июн.24!K73+июл.24!H73-июл.24!G73</f>
        <v>-2604.88</v>
      </c>
    </row>
    <row r="74" spans="1:11" x14ac:dyDescent="0.25">
      <c r="A74" s="13"/>
      <c r="B74" s="14">
        <v>67</v>
      </c>
      <c r="C74" s="7">
        <v>42681</v>
      </c>
      <c r="D74" s="7">
        <v>42954</v>
      </c>
      <c r="E74" s="7">
        <f t="shared" si="2"/>
        <v>273</v>
      </c>
      <c r="F74" s="7">
        <v>7.33</v>
      </c>
      <c r="G74" s="7">
        <f t="shared" si="3"/>
        <v>2001.09</v>
      </c>
      <c r="H74" s="8">
        <v>4000</v>
      </c>
      <c r="I74" s="7">
        <v>123484</v>
      </c>
      <c r="J74" s="9">
        <v>45488</v>
      </c>
      <c r="K74" s="7">
        <f>июн.24!K74+июл.24!H74-июл.24!G74</f>
        <v>-23813.510000000002</v>
      </c>
    </row>
    <row r="75" spans="1:11" x14ac:dyDescent="0.25">
      <c r="A75" s="13"/>
      <c r="B75" s="14">
        <v>68</v>
      </c>
      <c r="C75" s="7">
        <v>2335</v>
      </c>
      <c r="D75" s="7">
        <v>2363</v>
      </c>
      <c r="E75" s="7">
        <f t="shared" si="2"/>
        <v>28</v>
      </c>
      <c r="F75" s="7">
        <v>7.33</v>
      </c>
      <c r="G75" s="7">
        <f t="shared" si="3"/>
        <v>205.24</v>
      </c>
      <c r="H75" s="12">
        <v>500</v>
      </c>
      <c r="I75" s="7">
        <v>666296</v>
      </c>
      <c r="J75" s="9">
        <v>45476</v>
      </c>
      <c r="K75" s="7">
        <f>июн.24!K75+июл.24!H75-июл.24!G75</f>
        <v>811.85</v>
      </c>
    </row>
    <row r="76" spans="1:11" x14ac:dyDescent="0.25">
      <c r="A76" s="37"/>
      <c r="B76" s="14">
        <v>69</v>
      </c>
      <c r="C76" s="7">
        <v>6112</v>
      </c>
      <c r="D76" s="7">
        <v>6190</v>
      </c>
      <c r="E76" s="7">
        <f t="shared" si="2"/>
        <v>78</v>
      </c>
      <c r="F76" s="7">
        <v>7.33</v>
      </c>
      <c r="G76" s="7">
        <f t="shared" si="3"/>
        <v>571.74</v>
      </c>
      <c r="H76" s="8"/>
      <c r="I76" s="7"/>
      <c r="J76" s="9"/>
      <c r="K76" s="7">
        <f>июн.24!K76+июл.24!H76-июл.24!G76</f>
        <v>-5094.2800000000007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7.33</v>
      </c>
      <c r="G77" s="7">
        <f t="shared" si="3"/>
        <v>0</v>
      </c>
      <c r="H77" s="12"/>
      <c r="I77" s="7"/>
      <c r="J77" s="12"/>
      <c r="K77" s="7">
        <f>июн.24!K77+июл.24!H77-июл.24!G77</f>
        <v>0</v>
      </c>
    </row>
    <row r="78" spans="1:11" x14ac:dyDescent="0.25">
      <c r="A78" s="13"/>
      <c r="B78" s="14">
        <v>71</v>
      </c>
      <c r="C78" s="7">
        <v>3364</v>
      </c>
      <c r="D78" s="7">
        <v>3421</v>
      </c>
      <c r="E78" s="7">
        <f t="shared" si="2"/>
        <v>57</v>
      </c>
      <c r="F78" s="7">
        <v>0</v>
      </c>
      <c r="G78" s="7">
        <f t="shared" si="3"/>
        <v>0</v>
      </c>
      <c r="H78" s="12"/>
      <c r="I78" s="7"/>
      <c r="J78" s="9"/>
      <c r="K78" s="7">
        <f>июн.24!K78+июл.24!H78-июл.24!G78</f>
        <v>0</v>
      </c>
    </row>
    <row r="79" spans="1:1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июн.24!K79+июл.24!H79-июл.24!G79</f>
        <v>0</v>
      </c>
    </row>
    <row r="80" spans="1:1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июн.24!K80+июл.24!H80-июл.24!G80</f>
        <v>0</v>
      </c>
    </row>
    <row r="81" spans="1:11" x14ac:dyDescent="0.25">
      <c r="A81" s="13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июн.24!K81+июл.24!H81-июл.24!G81</f>
        <v>0</v>
      </c>
    </row>
    <row r="82" spans="1:1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июн.24!K82+июл.24!H82-июл.24!G82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7.33</v>
      </c>
      <c r="G83" s="7">
        <f t="shared" si="3"/>
        <v>0</v>
      </c>
      <c r="H83" s="12"/>
      <c r="I83" s="7"/>
      <c r="J83" s="12"/>
      <c r="K83" s="7">
        <f>июн.24!K83+июл.24!H83-июл.24!G83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7.33</v>
      </c>
      <c r="G84" s="7">
        <f t="shared" si="3"/>
        <v>0</v>
      </c>
      <c r="H84" s="12"/>
      <c r="I84" s="7"/>
      <c r="J84" s="12"/>
      <c r="K84" s="7">
        <f>июн.24!K84+июл.24!H84-июл.24!G84</f>
        <v>0</v>
      </c>
    </row>
    <row r="85" spans="1:11" x14ac:dyDescent="0.25">
      <c r="A85" s="13"/>
      <c r="B85" s="14">
        <v>78</v>
      </c>
      <c r="C85" s="7">
        <v>404</v>
      </c>
      <c r="D85" s="7">
        <v>404</v>
      </c>
      <c r="E85" s="7">
        <f t="shared" si="2"/>
        <v>0</v>
      </c>
      <c r="F85" s="7">
        <v>7.33</v>
      </c>
      <c r="G85" s="7">
        <f t="shared" si="3"/>
        <v>0</v>
      </c>
      <c r="H85" s="12"/>
      <c r="I85" s="7"/>
      <c r="J85" s="12"/>
      <c r="K85" s="7">
        <f>июн.24!K85+июл.24!H85-июл.24!G85</f>
        <v>0</v>
      </c>
    </row>
    <row r="86" spans="1:11" x14ac:dyDescent="0.25">
      <c r="A86" s="13"/>
      <c r="B86" s="14">
        <v>79</v>
      </c>
      <c r="C86" s="7">
        <v>5347</v>
      </c>
      <c r="D86" s="7">
        <v>5772</v>
      </c>
      <c r="E86" s="7">
        <f t="shared" si="2"/>
        <v>425</v>
      </c>
      <c r="F86" s="7">
        <v>7.33</v>
      </c>
      <c r="G86" s="7">
        <f t="shared" si="3"/>
        <v>3115.25</v>
      </c>
      <c r="H86" s="12"/>
      <c r="I86" s="7"/>
      <c r="J86" s="12"/>
      <c r="K86" s="7">
        <f>июн.24!K86+июл.24!H86-июл.24!G86</f>
        <v>-9699.119999999999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7.33</v>
      </c>
      <c r="G87" s="7">
        <f t="shared" si="3"/>
        <v>0</v>
      </c>
      <c r="H87" s="12"/>
      <c r="I87" s="7"/>
      <c r="J87" s="12"/>
      <c r="K87" s="7">
        <f>июн.24!K87+июл.24!H87-июл.24!G87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7.33</v>
      </c>
      <c r="G88" s="7">
        <f t="shared" si="3"/>
        <v>0</v>
      </c>
      <c r="H88" s="12"/>
      <c r="I88" s="7"/>
      <c r="J88" s="12"/>
      <c r="K88" s="7">
        <f>июн.24!K88+июл.24!H88-июл.24!G88</f>
        <v>0</v>
      </c>
    </row>
    <row r="89" spans="1:11" x14ac:dyDescent="0.25">
      <c r="A89" s="13"/>
      <c r="B89" s="14">
        <v>82</v>
      </c>
      <c r="C89" s="7">
        <v>41389</v>
      </c>
      <c r="D89" s="7">
        <v>41589</v>
      </c>
      <c r="E89" s="7">
        <f t="shared" si="2"/>
        <v>200</v>
      </c>
      <c r="F89" s="7">
        <v>7.33</v>
      </c>
      <c r="G89" s="7">
        <f t="shared" si="3"/>
        <v>1466</v>
      </c>
      <c r="H89" s="12">
        <v>1650</v>
      </c>
      <c r="I89" s="7">
        <v>461344</v>
      </c>
      <c r="J89" s="9">
        <v>45490</v>
      </c>
      <c r="K89" s="7">
        <f>июн.24!K89+июл.24!H89-июл.24!G89</f>
        <v>10551.55</v>
      </c>
    </row>
    <row r="90" spans="1:1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июн.24!K90+июл.24!H90-июл.24!G90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7.33</v>
      </c>
      <c r="G91" s="7">
        <f t="shared" si="3"/>
        <v>0</v>
      </c>
      <c r="H91" s="12"/>
      <c r="I91" s="7"/>
      <c r="J91" s="12"/>
      <c r="K91" s="7">
        <f>июн.24!K91+июл.24!H91-июл.24!G91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7.33</v>
      </c>
      <c r="G92" s="7">
        <f t="shared" si="3"/>
        <v>0</v>
      </c>
      <c r="H92" s="12"/>
      <c r="I92" s="7"/>
      <c r="J92" s="12"/>
      <c r="K92" s="7">
        <f>июн.24!K92+июл.24!H92-июл.24!G92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7.33</v>
      </c>
      <c r="G93" s="7">
        <f t="shared" si="3"/>
        <v>0</v>
      </c>
      <c r="H93" s="12"/>
      <c r="I93" s="7"/>
      <c r="J93" s="12"/>
      <c r="K93" s="7">
        <f>июн.24!K93+июл.24!H93-июл.24!G93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7.33</v>
      </c>
      <c r="G94" s="7">
        <f t="shared" si="3"/>
        <v>0</v>
      </c>
      <c r="H94" s="12"/>
      <c r="I94" s="7"/>
      <c r="J94" s="12"/>
      <c r="K94" s="7">
        <f>июн.24!K94+июл.24!H94-июл.24!G94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7.33</v>
      </c>
      <c r="G95" s="7">
        <f t="shared" si="3"/>
        <v>0</v>
      </c>
      <c r="H95" s="12"/>
      <c r="I95" s="7"/>
      <c r="J95" s="12"/>
      <c r="K95" s="7">
        <f>июн.24!K95+июл.24!H95-июл.24!G95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7.33</v>
      </c>
      <c r="G96" s="7">
        <f t="shared" si="3"/>
        <v>0</v>
      </c>
      <c r="H96" s="12"/>
      <c r="I96" s="7"/>
      <c r="J96" s="12"/>
      <c r="K96" s="7">
        <f>июн.24!K96+июл.24!H96-июл.24!G96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7.33</v>
      </c>
      <c r="G97" s="7">
        <f t="shared" si="3"/>
        <v>0</v>
      </c>
      <c r="H97" s="12"/>
      <c r="I97" s="7"/>
      <c r="J97" s="12"/>
      <c r="K97" s="7">
        <f>июн.24!K97+июл.24!H97-июл.24!G97</f>
        <v>0</v>
      </c>
    </row>
    <row r="98" spans="1:11" x14ac:dyDescent="0.25">
      <c r="A98" s="13"/>
      <c r="B98" s="14">
        <v>91</v>
      </c>
      <c r="C98" s="7">
        <v>10</v>
      </c>
      <c r="D98" s="7">
        <v>11</v>
      </c>
      <c r="E98" s="7">
        <f t="shared" si="2"/>
        <v>1</v>
      </c>
      <c r="F98" s="7">
        <v>7.33</v>
      </c>
      <c r="G98" s="7">
        <f t="shared" si="3"/>
        <v>7.33</v>
      </c>
      <c r="H98" s="12"/>
      <c r="I98" s="7"/>
      <c r="J98" s="12"/>
      <c r="K98" s="7">
        <f>июн.24!K98+июл.24!H98-июл.24!G98</f>
        <v>-14.04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7.33</v>
      </c>
      <c r="G99" s="7">
        <f t="shared" si="3"/>
        <v>0</v>
      </c>
      <c r="H99" s="12"/>
      <c r="I99" s="7"/>
      <c r="J99" s="12"/>
      <c r="K99" s="7">
        <f>июн.24!K99+июл.24!H99-июл.24!G99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7.33</v>
      </c>
      <c r="G100" s="7">
        <f t="shared" si="3"/>
        <v>0</v>
      </c>
      <c r="H100" s="12"/>
      <c r="I100" s="7"/>
      <c r="J100" s="12"/>
      <c r="K100" s="7">
        <f>июн.24!K100+июл.24!H100-июл.24!G100</f>
        <v>0</v>
      </c>
    </row>
    <row r="101" spans="1:1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7.33</v>
      </c>
      <c r="G101" s="7">
        <f t="shared" si="3"/>
        <v>0</v>
      </c>
      <c r="H101" s="12"/>
      <c r="I101" s="7"/>
      <c r="J101" s="12"/>
      <c r="K101" s="7">
        <f>июн.24!K101+июл.24!H101-июл.24!G101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7.33</v>
      </c>
      <c r="G102" s="7">
        <f t="shared" si="3"/>
        <v>0</v>
      </c>
      <c r="H102" s="12"/>
      <c r="I102" s="7"/>
      <c r="J102" s="12"/>
      <c r="K102" s="7">
        <f>июн.24!K102+июл.24!H102-июл.24!G102</f>
        <v>0</v>
      </c>
    </row>
    <row r="103" spans="1:11" x14ac:dyDescent="0.25">
      <c r="A103" s="13"/>
      <c r="B103" s="14">
        <v>96</v>
      </c>
      <c r="C103" s="7">
        <v>357</v>
      </c>
      <c r="D103" s="7">
        <v>409</v>
      </c>
      <c r="E103" s="7">
        <f t="shared" si="2"/>
        <v>52</v>
      </c>
      <c r="F103" s="7">
        <v>7.33</v>
      </c>
      <c r="G103" s="7">
        <f t="shared" si="3"/>
        <v>381.16</v>
      </c>
      <c r="H103" s="12"/>
      <c r="I103" s="7"/>
      <c r="J103" s="12"/>
      <c r="K103" s="7">
        <f>июн.24!K103+июл.24!H103-июл.24!G103</f>
        <v>1196.1099999999999</v>
      </c>
    </row>
    <row r="104" spans="1:11" x14ac:dyDescent="0.25">
      <c r="A104" s="13"/>
      <c r="B104" s="14">
        <v>97</v>
      </c>
      <c r="C104" s="7">
        <v>6758</v>
      </c>
      <c r="D104" s="7">
        <v>7015</v>
      </c>
      <c r="E104" s="7">
        <f t="shared" si="2"/>
        <v>257</v>
      </c>
      <c r="F104" s="7">
        <v>7.33</v>
      </c>
      <c r="G104" s="7">
        <f t="shared" si="3"/>
        <v>1883.81</v>
      </c>
      <c r="H104" s="12">
        <v>5500</v>
      </c>
      <c r="I104" s="7">
        <v>98494</v>
      </c>
      <c r="J104" s="9">
        <v>45481</v>
      </c>
      <c r="K104" s="7">
        <f>июн.24!K104+июл.24!H104-июл.24!G104</f>
        <v>9084.5300000000007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7.33</v>
      </c>
      <c r="G105" s="7">
        <f t="shared" si="3"/>
        <v>0</v>
      </c>
      <c r="H105" s="12"/>
      <c r="I105" s="7"/>
      <c r="J105" s="12"/>
      <c r="K105" s="7">
        <f>июн.24!K105+июл.24!H105-июл.24!G105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7.33</v>
      </c>
      <c r="G106" s="7">
        <f t="shared" si="3"/>
        <v>0</v>
      </c>
      <c r="H106" s="12"/>
      <c r="I106" s="7"/>
      <c r="J106" s="12"/>
      <c r="K106" s="7">
        <f>июн.24!K106+июл.24!H106-июл.24!G106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7.33</v>
      </c>
      <c r="G107" s="7">
        <f t="shared" si="3"/>
        <v>0</v>
      </c>
      <c r="H107" s="12"/>
      <c r="I107" s="7"/>
      <c r="J107" s="12"/>
      <c r="K107" s="7">
        <f>июн.24!K107+июл.24!H107-июл.24!G107</f>
        <v>0</v>
      </c>
    </row>
    <row r="108" spans="1:11" x14ac:dyDescent="0.25">
      <c r="A108" s="13"/>
      <c r="B108" s="14">
        <v>101</v>
      </c>
      <c r="C108" s="7">
        <v>7</v>
      </c>
      <c r="D108" s="7">
        <v>8</v>
      </c>
      <c r="E108" s="7">
        <f t="shared" si="2"/>
        <v>1</v>
      </c>
      <c r="F108" s="7">
        <v>7.33</v>
      </c>
      <c r="G108" s="7">
        <f t="shared" si="3"/>
        <v>7.33</v>
      </c>
      <c r="H108" s="12"/>
      <c r="I108" s="7"/>
      <c r="J108" s="12"/>
      <c r="K108" s="7">
        <f>июн.24!K108+июл.24!H108-июл.24!G108</f>
        <v>65.83</v>
      </c>
    </row>
    <row r="109" spans="1:11" x14ac:dyDescent="0.25">
      <c r="A109" s="13"/>
      <c r="B109" s="14">
        <v>102</v>
      </c>
      <c r="C109" s="7">
        <v>16934</v>
      </c>
      <c r="D109" s="7">
        <v>17292</v>
      </c>
      <c r="E109" s="7">
        <f t="shared" si="2"/>
        <v>358</v>
      </c>
      <c r="F109" s="7">
        <v>7.33</v>
      </c>
      <c r="G109" s="7">
        <f t="shared" si="3"/>
        <v>2624.14</v>
      </c>
      <c r="H109" s="12"/>
      <c r="I109" s="7"/>
      <c r="J109" s="12"/>
      <c r="K109" s="7">
        <f>июн.24!K109+июл.24!H109-июл.24!G109</f>
        <v>-13403.54</v>
      </c>
    </row>
    <row r="110" spans="1:11" x14ac:dyDescent="0.25">
      <c r="A110" s="13"/>
      <c r="B110" s="14">
        <v>103</v>
      </c>
      <c r="C110" s="7">
        <v>381</v>
      </c>
      <c r="D110" s="7">
        <v>383</v>
      </c>
      <c r="E110" s="7">
        <f t="shared" si="2"/>
        <v>2</v>
      </c>
      <c r="F110" s="7">
        <v>7.33</v>
      </c>
      <c r="G110" s="7">
        <f t="shared" si="3"/>
        <v>14.66</v>
      </c>
      <c r="H110" s="12"/>
      <c r="I110" s="7"/>
      <c r="J110" s="12"/>
      <c r="K110" s="7">
        <f>июн.24!K110+июл.24!H110-июл.24!G110</f>
        <v>-356.86999999999995</v>
      </c>
    </row>
    <row r="111" spans="1:11" x14ac:dyDescent="0.25">
      <c r="A111" s="13"/>
      <c r="B111" s="14">
        <v>104</v>
      </c>
      <c r="C111" s="7">
        <v>41</v>
      </c>
      <c r="D111" s="7">
        <v>52</v>
      </c>
      <c r="E111" s="7">
        <f t="shared" si="2"/>
        <v>11</v>
      </c>
      <c r="F111" s="7">
        <v>7.33</v>
      </c>
      <c r="G111" s="7">
        <f t="shared" si="3"/>
        <v>80.63</v>
      </c>
      <c r="H111" s="12">
        <v>500</v>
      </c>
      <c r="I111" s="7">
        <v>515617</v>
      </c>
      <c r="J111" s="9">
        <v>45488</v>
      </c>
      <c r="K111" s="7">
        <f>июн.24!K111+июл.24!H111-июл.24!G111</f>
        <v>498.59000000000003</v>
      </c>
    </row>
    <row r="112" spans="1:11" x14ac:dyDescent="0.25">
      <c r="A112" s="13"/>
      <c r="B112" s="14">
        <v>105</v>
      </c>
      <c r="C112" s="7">
        <v>22375</v>
      </c>
      <c r="D112" s="7">
        <v>22569</v>
      </c>
      <c r="E112" s="7">
        <f t="shared" si="2"/>
        <v>194</v>
      </c>
      <c r="F112" s="7">
        <v>7.33</v>
      </c>
      <c r="G112" s="7">
        <f t="shared" si="3"/>
        <v>1422.02</v>
      </c>
      <c r="H112" s="12">
        <v>5000</v>
      </c>
      <c r="I112" s="7">
        <v>626684.609819</v>
      </c>
      <c r="J112" s="9">
        <v>45481</v>
      </c>
      <c r="K112" s="7">
        <f>июн.24!K112+июл.24!H112-июл.24!G112</f>
        <v>448.64999999999964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7.33</v>
      </c>
      <c r="G113" s="7">
        <f t="shared" si="3"/>
        <v>0</v>
      </c>
      <c r="H113" s="12"/>
      <c r="I113" s="7"/>
      <c r="J113" s="12"/>
      <c r="K113" s="7">
        <f>июн.24!K113+июл.24!H113-июл.24!G113</f>
        <v>0</v>
      </c>
    </row>
    <row r="114" spans="1:11" x14ac:dyDescent="0.25">
      <c r="A114" s="13"/>
      <c r="B114" s="14">
        <v>107</v>
      </c>
      <c r="C114" s="7">
        <v>267</v>
      </c>
      <c r="D114" s="7">
        <v>268</v>
      </c>
      <c r="E114" s="7">
        <f t="shared" si="2"/>
        <v>1</v>
      </c>
      <c r="F114" s="7">
        <v>7.33</v>
      </c>
      <c r="G114" s="7">
        <f t="shared" si="3"/>
        <v>7.33</v>
      </c>
      <c r="H114" s="12"/>
      <c r="I114" s="7"/>
      <c r="J114" s="12"/>
      <c r="K114" s="7">
        <f>июн.24!K114+июл.24!H114-июл.24!G114</f>
        <v>284.65999999999997</v>
      </c>
    </row>
    <row r="115" spans="1:11" x14ac:dyDescent="0.25">
      <c r="A115" s="13"/>
      <c r="B115" s="14">
        <v>108</v>
      </c>
      <c r="C115" s="7">
        <v>4979</v>
      </c>
      <c r="D115" s="7">
        <v>5050</v>
      </c>
      <c r="E115" s="7">
        <f t="shared" si="2"/>
        <v>71</v>
      </c>
      <c r="F115" s="7">
        <v>7.33</v>
      </c>
      <c r="G115" s="7">
        <f t="shared" si="3"/>
        <v>520.42999999999995</v>
      </c>
      <c r="H115" s="12">
        <v>2000</v>
      </c>
      <c r="I115" s="7">
        <v>741913</v>
      </c>
      <c r="J115" s="9">
        <v>45476</v>
      </c>
      <c r="K115" s="7">
        <f>июн.24!K115+июл.24!H115-июл.24!G115</f>
        <v>795.36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7.33</v>
      </c>
      <c r="G116" s="7">
        <f t="shared" si="3"/>
        <v>0</v>
      </c>
      <c r="H116" s="12"/>
      <c r="I116" s="7"/>
      <c r="J116" s="12"/>
      <c r="K116" s="7">
        <f>июн.24!K116+июл.24!H116-июл.24!G116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7.33</v>
      </c>
      <c r="G117" s="7">
        <f t="shared" si="3"/>
        <v>0</v>
      </c>
      <c r="H117" s="12"/>
      <c r="I117" s="7"/>
      <c r="J117" s="12"/>
      <c r="K117" s="7">
        <f>июн.24!K117+июл.24!H117-июл.24!G117</f>
        <v>0</v>
      </c>
    </row>
    <row r="118" spans="1:11" x14ac:dyDescent="0.25">
      <c r="A118" s="13"/>
      <c r="B118" s="14">
        <v>111</v>
      </c>
      <c r="C118" s="7">
        <v>33</v>
      </c>
      <c r="D118" s="7">
        <v>33</v>
      </c>
      <c r="E118" s="7">
        <f t="shared" si="2"/>
        <v>0</v>
      </c>
      <c r="F118" s="7">
        <v>7.33</v>
      </c>
      <c r="G118" s="7">
        <f t="shared" si="3"/>
        <v>0</v>
      </c>
      <c r="H118" s="12"/>
      <c r="I118" s="7"/>
      <c r="J118" s="12"/>
      <c r="K118" s="7">
        <f>июн.24!K118+июл.24!H118-июл.24!G118</f>
        <v>0</v>
      </c>
    </row>
    <row r="119" spans="1:11" x14ac:dyDescent="0.25">
      <c r="A119" s="13"/>
      <c r="B119" s="14">
        <v>112</v>
      </c>
      <c r="C119" s="7"/>
      <c r="D119" s="7"/>
      <c r="E119" s="7">
        <f t="shared" si="2"/>
        <v>0</v>
      </c>
      <c r="F119" s="7">
        <v>7.33</v>
      </c>
      <c r="G119" s="7">
        <f t="shared" si="3"/>
        <v>0</v>
      </c>
      <c r="H119" s="12"/>
      <c r="I119" s="7"/>
      <c r="J119" s="12"/>
      <c r="K119" s="7">
        <f>июн.24!K119+июл.24!H119-июл.24!G119</f>
        <v>0</v>
      </c>
    </row>
    <row r="120" spans="1:11" x14ac:dyDescent="0.25">
      <c r="A120" s="13"/>
      <c r="B120" s="14">
        <v>113</v>
      </c>
      <c r="C120" s="7">
        <v>2810</v>
      </c>
      <c r="D120" s="7">
        <v>2952</v>
      </c>
      <c r="E120" s="7">
        <f t="shared" si="2"/>
        <v>142</v>
      </c>
      <c r="F120" s="7">
        <v>7.33</v>
      </c>
      <c r="G120" s="7">
        <f t="shared" si="3"/>
        <v>1040.8599999999999</v>
      </c>
      <c r="H120" s="12"/>
      <c r="I120" s="7"/>
      <c r="J120" s="12"/>
      <c r="K120" s="7">
        <f>июн.24!K120+июл.24!H120-июл.24!G120</f>
        <v>2979.6900000000005</v>
      </c>
    </row>
    <row r="121" spans="1:1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7.33</v>
      </c>
      <c r="G121" s="7">
        <f t="shared" si="3"/>
        <v>0</v>
      </c>
      <c r="H121" s="12"/>
      <c r="I121" s="7"/>
      <c r="J121" s="12"/>
      <c r="K121" s="7">
        <f>июн.24!K121+июл.24!H121-июл.24!G121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7.33</v>
      </c>
      <c r="G122" s="7">
        <f t="shared" si="3"/>
        <v>0</v>
      </c>
      <c r="H122" s="12"/>
      <c r="I122" s="7"/>
      <c r="J122" s="12"/>
      <c r="K122" s="7">
        <f>июн.24!K122+июл.24!H122-июл.24!G122</f>
        <v>0</v>
      </c>
    </row>
    <row r="123" spans="1:1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июн.24!K123+июл.24!H123-июл.24!G123</f>
        <v>0</v>
      </c>
    </row>
    <row r="124" spans="1:11" x14ac:dyDescent="0.25">
      <c r="A124" s="13"/>
      <c r="B124" s="14">
        <v>117</v>
      </c>
      <c r="C124" s="7">
        <v>1198</v>
      </c>
      <c r="D124" s="7">
        <v>1556</v>
      </c>
      <c r="E124" s="7">
        <f t="shared" si="2"/>
        <v>358</v>
      </c>
      <c r="F124" s="7">
        <v>7.33</v>
      </c>
      <c r="G124" s="7">
        <f t="shared" si="3"/>
        <v>2624.14</v>
      </c>
      <c r="H124" s="12">
        <v>3725</v>
      </c>
      <c r="I124" s="7">
        <v>13057.3295</v>
      </c>
      <c r="J124" s="9" t="s">
        <v>183</v>
      </c>
      <c r="K124" s="7">
        <f>июн.24!K124+июл.24!H124-июл.24!G124</f>
        <v>2092.4199999999996</v>
      </c>
    </row>
    <row r="125" spans="1:11" x14ac:dyDescent="0.25">
      <c r="A125" s="13"/>
      <c r="B125" s="14">
        <v>118</v>
      </c>
      <c r="C125" s="7">
        <v>207</v>
      </c>
      <c r="D125" s="7">
        <v>229</v>
      </c>
      <c r="E125" s="7">
        <f t="shared" si="2"/>
        <v>22</v>
      </c>
      <c r="F125" s="7">
        <v>7.33</v>
      </c>
      <c r="G125" s="7">
        <f t="shared" si="3"/>
        <v>161.26</v>
      </c>
      <c r="H125" s="12"/>
      <c r="I125" s="7"/>
      <c r="J125" s="9"/>
      <c r="K125" s="7">
        <f>июн.24!K125+июл.24!H125-июл.24!G125</f>
        <v>-399.35999999999996</v>
      </c>
    </row>
    <row r="126" spans="1:11" x14ac:dyDescent="0.25">
      <c r="A126" s="13"/>
      <c r="B126" s="14">
        <v>119</v>
      </c>
      <c r="C126" s="7">
        <v>47</v>
      </c>
      <c r="D126" s="7">
        <v>51</v>
      </c>
      <c r="E126" s="7">
        <f t="shared" si="2"/>
        <v>4</v>
      </c>
      <c r="F126" s="7">
        <v>7.33</v>
      </c>
      <c r="G126" s="7">
        <f t="shared" si="3"/>
        <v>29.32</v>
      </c>
      <c r="H126" s="12"/>
      <c r="I126" s="7"/>
      <c r="J126" s="12"/>
      <c r="K126" s="7">
        <f>июн.24!K126+июл.24!H126-июл.24!G126</f>
        <v>-150.1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7.33</v>
      </c>
      <c r="G127" s="7">
        <f t="shared" si="3"/>
        <v>0</v>
      </c>
      <c r="H127" s="12"/>
      <c r="I127" s="7"/>
      <c r="J127" s="12"/>
      <c r="K127" s="7">
        <f>июн.24!K127+июл.24!H127-июл.24!G127</f>
        <v>0</v>
      </c>
    </row>
    <row r="128" spans="1:11" x14ac:dyDescent="0.25">
      <c r="A128" s="13"/>
      <c r="B128" s="14">
        <v>121</v>
      </c>
      <c r="C128" s="7">
        <v>1799</v>
      </c>
      <c r="D128" s="7">
        <v>1822</v>
      </c>
      <c r="E128" s="7">
        <f t="shared" si="2"/>
        <v>23</v>
      </c>
      <c r="F128" s="7">
        <v>7.33</v>
      </c>
      <c r="G128" s="7">
        <f t="shared" si="3"/>
        <v>168.59</v>
      </c>
      <c r="H128" s="12"/>
      <c r="I128" s="7"/>
      <c r="J128" s="9"/>
      <c r="K128" s="7">
        <f>июн.24!K128+июл.24!H128-июл.24!G128</f>
        <v>449.15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7.33</v>
      </c>
      <c r="G129" s="7">
        <f t="shared" si="3"/>
        <v>0</v>
      </c>
      <c r="H129" s="12"/>
      <c r="I129" s="7"/>
      <c r="J129" s="12"/>
      <c r="K129" s="7">
        <f>июн.24!K129+июл.24!H129-июл.24!G129</f>
        <v>0</v>
      </c>
    </row>
    <row r="130" spans="1:11" x14ac:dyDescent="0.25">
      <c r="A130" s="13"/>
      <c r="B130" s="14">
        <v>123</v>
      </c>
      <c r="C130" s="7">
        <v>5</v>
      </c>
      <c r="D130" s="7">
        <v>3</v>
      </c>
      <c r="E130" s="7">
        <f t="shared" si="2"/>
        <v>-2</v>
      </c>
      <c r="F130" s="7">
        <v>7.33</v>
      </c>
      <c r="G130" s="7">
        <f t="shared" si="3"/>
        <v>-14.66</v>
      </c>
      <c r="H130" s="12"/>
      <c r="I130" s="7"/>
      <c r="J130" s="12"/>
      <c r="K130" s="7">
        <f>июн.24!K130+июл.24!H130-июл.24!G130</f>
        <v>14.66</v>
      </c>
    </row>
    <row r="131" spans="1:11" x14ac:dyDescent="0.25">
      <c r="A131" s="13"/>
      <c r="B131" s="14">
        <v>124</v>
      </c>
      <c r="C131" s="7">
        <v>1825</v>
      </c>
      <c r="D131" s="7">
        <v>1864</v>
      </c>
      <c r="E131" s="7">
        <f t="shared" si="2"/>
        <v>39</v>
      </c>
      <c r="F131" s="7">
        <v>7.33</v>
      </c>
      <c r="G131" s="7">
        <f t="shared" si="3"/>
        <v>285.87</v>
      </c>
      <c r="H131" s="12"/>
      <c r="I131" s="7"/>
      <c r="J131" s="9"/>
      <c r="K131" s="7">
        <f>июн.24!K131+июл.24!H131-июл.24!G131</f>
        <v>-811.85</v>
      </c>
    </row>
    <row r="132" spans="1:1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июн.24!K132+июл.24!H132-июл.24!G132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7.33</v>
      </c>
      <c r="G133" s="7">
        <f t="shared" si="3"/>
        <v>0</v>
      </c>
      <c r="H133" s="12"/>
      <c r="I133" s="7"/>
      <c r="J133" s="12"/>
      <c r="K133" s="7">
        <f>июн.24!K133+июл.24!H133-июл.24!G133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7.33</v>
      </c>
      <c r="G134" s="7">
        <f t="shared" si="3"/>
        <v>0</v>
      </c>
      <c r="H134" s="12"/>
      <c r="I134" s="7"/>
      <c r="J134" s="12"/>
      <c r="K134" s="7">
        <f>июн.24!K134+июл.24!H134-июл.24!G134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7.33</v>
      </c>
      <c r="G135" s="7">
        <f t="shared" si="3"/>
        <v>0</v>
      </c>
      <c r="H135" s="12"/>
      <c r="I135" s="7"/>
      <c r="J135" s="12"/>
      <c r="K135" s="7">
        <f>июн.24!K135+июл.24!H135-июл.24!G135</f>
        <v>0</v>
      </c>
    </row>
    <row r="136" spans="1:11" x14ac:dyDescent="0.25">
      <c r="A136" s="13"/>
      <c r="B136" s="14">
        <v>129</v>
      </c>
      <c r="C136" s="7">
        <v>814</v>
      </c>
      <c r="D136" s="7">
        <v>843</v>
      </c>
      <c r="E136" s="7">
        <f t="shared" ref="E136:E200" si="4">SUM(D136-C136)</f>
        <v>29</v>
      </c>
      <c r="F136" s="7">
        <v>7.33</v>
      </c>
      <c r="G136" s="7">
        <f t="shared" ref="G136:G200" si="5">SUM(E136*F136)</f>
        <v>212.57</v>
      </c>
      <c r="H136" s="12"/>
      <c r="I136" s="7"/>
      <c r="J136" s="9"/>
      <c r="K136" s="7">
        <f>июн.24!K136+июл.24!H136-июл.24!G136</f>
        <v>827.90000000000009</v>
      </c>
    </row>
    <row r="137" spans="1:11" x14ac:dyDescent="0.25">
      <c r="A137" s="13"/>
      <c r="B137" s="14">
        <v>130</v>
      </c>
      <c r="C137" s="7">
        <v>3541</v>
      </c>
      <c r="D137" s="7">
        <v>3638</v>
      </c>
      <c r="E137" s="7">
        <f t="shared" si="4"/>
        <v>97</v>
      </c>
      <c r="F137" s="7">
        <v>7.33</v>
      </c>
      <c r="G137" s="7">
        <f t="shared" si="5"/>
        <v>711.01</v>
      </c>
      <c r="H137" s="12"/>
      <c r="I137" s="7"/>
      <c r="J137" s="9"/>
      <c r="K137" s="7">
        <f>июн.24!K137+июл.24!H137-июл.24!G137</f>
        <v>-1041.3499999999999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7.33</v>
      </c>
      <c r="G138" s="7">
        <f t="shared" si="5"/>
        <v>0</v>
      </c>
      <c r="H138" s="12"/>
      <c r="I138" s="7"/>
      <c r="J138" s="12"/>
      <c r="K138" s="7">
        <f>июн.24!K138+июл.24!H138-июл.24!G138</f>
        <v>376.12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7.33</v>
      </c>
      <c r="G139" s="7">
        <f t="shared" si="5"/>
        <v>0</v>
      </c>
      <c r="H139" s="12"/>
      <c r="I139" s="7"/>
      <c r="J139" s="12"/>
      <c r="K139" s="7">
        <f>июн.24!K139+июл.24!H139-июл.24!G139</f>
        <v>0</v>
      </c>
    </row>
    <row r="140" spans="1:11" x14ac:dyDescent="0.25">
      <c r="A140" s="13"/>
      <c r="B140" s="14">
        <v>133</v>
      </c>
      <c r="C140" s="7">
        <v>354</v>
      </c>
      <c r="D140" s="7">
        <v>380</v>
      </c>
      <c r="E140" s="7">
        <f t="shared" si="4"/>
        <v>26</v>
      </c>
      <c r="F140" s="7">
        <v>7.33</v>
      </c>
      <c r="G140" s="7">
        <f t="shared" si="5"/>
        <v>190.58</v>
      </c>
      <c r="H140" s="12"/>
      <c r="I140" s="7"/>
      <c r="J140" s="12"/>
      <c r="K140" s="7">
        <f>июн.24!K140+июл.24!H140-июл.24!G140</f>
        <v>-425.22</v>
      </c>
    </row>
    <row r="141" spans="1:11" x14ac:dyDescent="0.25">
      <c r="A141" s="13"/>
      <c r="B141" s="14">
        <v>134</v>
      </c>
      <c r="C141" s="7">
        <v>7610</v>
      </c>
      <c r="D141" s="7">
        <v>7770</v>
      </c>
      <c r="E141" s="7">
        <f t="shared" si="4"/>
        <v>160</v>
      </c>
      <c r="F141" s="7">
        <v>7.33</v>
      </c>
      <c r="G141" s="7">
        <f t="shared" si="5"/>
        <v>1172.8</v>
      </c>
      <c r="H141" s="12">
        <v>20000</v>
      </c>
      <c r="I141" s="7">
        <v>592561</v>
      </c>
      <c r="J141" s="9">
        <v>45478</v>
      </c>
      <c r="K141" s="7">
        <f>июн.24!K141+июл.24!H141-июл.24!G141</f>
        <v>15907.940000000002</v>
      </c>
    </row>
    <row r="142" spans="1:1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7.33</v>
      </c>
      <c r="G142" s="7">
        <f t="shared" si="5"/>
        <v>0</v>
      </c>
      <c r="H142" s="12"/>
      <c r="I142" s="7"/>
      <c r="J142" s="12"/>
      <c r="K142" s="7">
        <f>июн.24!K142+июл.24!H142-июл.24!G142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7.33</v>
      </c>
      <c r="G143" s="7">
        <f t="shared" si="5"/>
        <v>0</v>
      </c>
      <c r="H143" s="12"/>
      <c r="I143" s="7"/>
      <c r="J143" s="12"/>
      <c r="K143" s="7">
        <f>июн.24!K143+июл.24!H143-июл.24!G143</f>
        <v>0</v>
      </c>
    </row>
    <row r="144" spans="1:1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7.33</v>
      </c>
      <c r="G144" s="7">
        <f t="shared" si="5"/>
        <v>0</v>
      </c>
      <c r="H144" s="12"/>
      <c r="I144" s="7"/>
      <c r="J144" s="12"/>
      <c r="K144" s="7">
        <f>июн.24!K144+июл.24!H144-июл.24!G144</f>
        <v>0</v>
      </c>
    </row>
    <row r="145" spans="1:1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7.33</v>
      </c>
      <c r="G145" s="7">
        <f t="shared" si="5"/>
        <v>0</v>
      </c>
      <c r="H145" s="12"/>
      <c r="I145" s="7"/>
      <c r="J145" s="12"/>
      <c r="K145" s="7">
        <f>июн.24!K145+июл.24!H145-июл.24!G145</f>
        <v>0</v>
      </c>
    </row>
    <row r="146" spans="1:1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7.33</v>
      </c>
      <c r="G146" s="7">
        <f t="shared" si="5"/>
        <v>0</v>
      </c>
      <c r="H146" s="12"/>
      <c r="I146" s="7"/>
      <c r="J146" s="12"/>
      <c r="K146" s="7">
        <f>июн.24!K146+июл.24!H146-июл.24!G146</f>
        <v>0</v>
      </c>
    </row>
    <row r="147" spans="1:1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7.33</v>
      </c>
      <c r="G147" s="7">
        <f t="shared" si="5"/>
        <v>0</v>
      </c>
      <c r="H147" s="12"/>
      <c r="I147" s="7"/>
      <c r="J147" s="12"/>
      <c r="K147" s="7">
        <f>июн.24!K147+июл.24!H147-июл.24!G147</f>
        <v>0</v>
      </c>
    </row>
    <row r="148" spans="1:1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7.33</v>
      </c>
      <c r="G148" s="7">
        <f t="shared" si="5"/>
        <v>0</v>
      </c>
      <c r="H148" s="12"/>
      <c r="I148" s="7"/>
      <c r="J148" s="12"/>
      <c r="K148" s="7">
        <f>июн.24!K148+июл.24!H148-июл.24!G148</f>
        <v>0</v>
      </c>
    </row>
    <row r="149" spans="1:11" x14ac:dyDescent="0.25">
      <c r="A149" s="81"/>
      <c r="B149" s="1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июн.24!K149+июл.24!H149-июл.24!G149</f>
        <v>0</v>
      </c>
    </row>
    <row r="150" spans="1:1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7.33</v>
      </c>
      <c r="G150" s="7">
        <f t="shared" si="5"/>
        <v>0</v>
      </c>
      <c r="H150" s="12"/>
      <c r="I150" s="7"/>
      <c r="J150" s="12"/>
      <c r="K150" s="7">
        <f>июн.24!K150+июл.24!H150-июл.24!G150</f>
        <v>0</v>
      </c>
    </row>
    <row r="151" spans="1:11" x14ac:dyDescent="0.25">
      <c r="A151" s="13"/>
      <c r="B151" s="14">
        <v>143</v>
      </c>
      <c r="C151" s="7">
        <v>5007</v>
      </c>
      <c r="D151" s="7">
        <v>5400</v>
      </c>
      <c r="E151" s="7">
        <f t="shared" si="4"/>
        <v>393</v>
      </c>
      <c r="F151" s="7">
        <v>7.33</v>
      </c>
      <c r="G151" s="7">
        <f t="shared" si="5"/>
        <v>2880.69</v>
      </c>
      <c r="H151" s="12"/>
      <c r="I151" s="7"/>
      <c r="J151" s="12"/>
      <c r="K151" s="7">
        <f>июн.24!K151+июл.24!H151-июл.24!G151</f>
        <v>-5109.2400000000016</v>
      </c>
    </row>
    <row r="152" spans="1:1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7.33</v>
      </c>
      <c r="G152" s="7">
        <f t="shared" si="5"/>
        <v>0</v>
      </c>
      <c r="H152" s="12"/>
      <c r="I152" s="7"/>
      <c r="J152" s="12"/>
      <c r="K152" s="7">
        <f>июн.24!K152+июл.24!H152-июл.24!G152</f>
        <v>0</v>
      </c>
    </row>
    <row r="153" spans="1:11" x14ac:dyDescent="0.25">
      <c r="A153" s="37"/>
      <c r="B153" s="14">
        <v>145</v>
      </c>
      <c r="C153" s="7"/>
      <c r="D153" s="7"/>
      <c r="E153" s="7">
        <f t="shared" si="4"/>
        <v>0</v>
      </c>
      <c r="F153" s="7">
        <v>7.33</v>
      </c>
      <c r="G153" s="7">
        <f t="shared" si="5"/>
        <v>0</v>
      </c>
      <c r="H153" s="12"/>
      <c r="I153" s="7"/>
      <c r="J153" s="12"/>
      <c r="K153" s="7">
        <f>июн.24!K153+июл.24!H153-июл.24!G153</f>
        <v>0</v>
      </c>
    </row>
    <row r="154" spans="1:1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9"/>
      <c r="K154" s="7">
        <f>июн.24!K154+июл.24!H154-июл.24!G154</f>
        <v>0</v>
      </c>
    </row>
    <row r="155" spans="1:11" x14ac:dyDescent="0.25">
      <c r="A155" s="13"/>
      <c r="B155" s="14">
        <v>147</v>
      </c>
      <c r="C155" s="7">
        <v>52737</v>
      </c>
      <c r="D155" s="7">
        <v>52970</v>
      </c>
      <c r="E155" s="7">
        <f t="shared" si="4"/>
        <v>233</v>
      </c>
      <c r="F155" s="7">
        <v>7.33</v>
      </c>
      <c r="G155" s="7">
        <f t="shared" si="5"/>
        <v>1707.89</v>
      </c>
      <c r="H155" s="12">
        <v>8000</v>
      </c>
      <c r="I155" s="7">
        <v>30012</v>
      </c>
      <c r="J155" s="9">
        <v>45498</v>
      </c>
      <c r="K155" s="7">
        <f>июн.24!K155+июл.24!H155-июл.24!G155</f>
        <v>18071.950000000004</v>
      </c>
    </row>
    <row r="156" spans="1:11" x14ac:dyDescent="0.25">
      <c r="A156" s="13"/>
      <c r="B156" s="14">
        <v>148</v>
      </c>
      <c r="C156" s="7"/>
      <c r="D156" s="7"/>
      <c r="E156" s="7">
        <f t="shared" si="4"/>
        <v>0</v>
      </c>
      <c r="F156" s="7">
        <v>7.33</v>
      </c>
      <c r="G156" s="7">
        <f t="shared" si="5"/>
        <v>0</v>
      </c>
      <c r="H156" s="12"/>
      <c r="I156" s="7"/>
      <c r="J156" s="12"/>
      <c r="K156" s="7">
        <f>июн.24!K156+июл.24!H156-июл.24!G156</f>
        <v>0</v>
      </c>
    </row>
    <row r="157" spans="1:11" x14ac:dyDescent="0.25">
      <c r="A157" s="13"/>
      <c r="B157" s="14">
        <v>149</v>
      </c>
      <c r="C157" s="7">
        <v>4417</v>
      </c>
      <c r="D157" s="7">
        <v>4462</v>
      </c>
      <c r="E157" s="7">
        <f t="shared" si="4"/>
        <v>45</v>
      </c>
      <c r="F157" s="7">
        <v>7.33</v>
      </c>
      <c r="G157" s="7">
        <f t="shared" si="5"/>
        <v>329.85</v>
      </c>
      <c r="H157" s="12"/>
      <c r="I157" s="7"/>
      <c r="J157" s="12"/>
      <c r="K157" s="7">
        <f>июн.24!K157+июл.24!H157-июл.24!G157</f>
        <v>5104.6899999999996</v>
      </c>
    </row>
    <row r="158" spans="1:11" x14ac:dyDescent="0.25">
      <c r="A158" s="13"/>
      <c r="B158" s="14">
        <v>150</v>
      </c>
      <c r="C158" s="7">
        <v>64020</v>
      </c>
      <c r="D158" s="7">
        <v>65047</v>
      </c>
      <c r="E158" s="7">
        <f t="shared" si="4"/>
        <v>1027</v>
      </c>
      <c r="F158" s="7">
        <v>7.33</v>
      </c>
      <c r="G158" s="7">
        <f t="shared" si="5"/>
        <v>7527.91</v>
      </c>
      <c r="H158" s="12"/>
      <c r="I158" s="7"/>
      <c r="J158" s="9"/>
      <c r="K158" s="7">
        <f>июн.24!K158+июл.24!H158-июл.24!G158</f>
        <v>23724.790000000005</v>
      </c>
    </row>
    <row r="159" spans="1:11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июн.24!K159+июл.24!H159-июл.24!G159</f>
        <v>0</v>
      </c>
    </row>
    <row r="160" spans="1:11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июн.24!K160+июл.24!H160-июл.24!G160</f>
        <v>0</v>
      </c>
    </row>
    <row r="161" spans="1:11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июн.24!K161+июл.24!H161-июл.24!G161</f>
        <v>0</v>
      </c>
    </row>
    <row r="162" spans="1:1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7.33</v>
      </c>
      <c r="G162" s="7">
        <f t="shared" si="5"/>
        <v>0</v>
      </c>
      <c r="H162" s="12"/>
      <c r="I162" s="7"/>
      <c r="J162" s="12"/>
      <c r="K162" s="7">
        <f>июн.24!K162+июл.24!H162-июл.24!G162</f>
        <v>0</v>
      </c>
    </row>
    <row r="163" spans="1:1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7.33</v>
      </c>
      <c r="G163" s="7">
        <f t="shared" si="5"/>
        <v>0</v>
      </c>
      <c r="H163" s="12"/>
      <c r="I163" s="7"/>
      <c r="J163" s="12"/>
      <c r="K163" s="7">
        <f>июн.24!K163+июл.24!H163-июл.24!G163</f>
        <v>0</v>
      </c>
    </row>
    <row r="164" spans="1:1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7.33</v>
      </c>
      <c r="G164" s="7">
        <f t="shared" si="5"/>
        <v>0</v>
      </c>
      <c r="H164" s="12"/>
      <c r="I164" s="7"/>
      <c r="J164" s="12"/>
      <c r="K164" s="7">
        <f>июн.24!K164+июл.24!H164-июл.24!G164</f>
        <v>0</v>
      </c>
    </row>
    <row r="165" spans="1:1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7.33</v>
      </c>
      <c r="G165" s="7">
        <f t="shared" si="5"/>
        <v>0</v>
      </c>
      <c r="H165" s="12"/>
      <c r="I165" s="7"/>
      <c r="J165" s="12"/>
      <c r="K165" s="7">
        <f>июн.24!K165+июл.24!H165-июл.24!G165</f>
        <v>0</v>
      </c>
    </row>
    <row r="166" spans="1:1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7.33</v>
      </c>
      <c r="G166" s="7">
        <f t="shared" si="5"/>
        <v>0</v>
      </c>
      <c r="H166" s="12"/>
      <c r="I166" s="7"/>
      <c r="J166" s="12"/>
      <c r="K166" s="7">
        <f>июн.24!K166+июл.24!H166-июл.24!G166</f>
        <v>0</v>
      </c>
    </row>
    <row r="167" spans="1:1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7.33</v>
      </c>
      <c r="G167" s="7">
        <f t="shared" si="5"/>
        <v>0</v>
      </c>
      <c r="H167" s="12"/>
      <c r="I167" s="7"/>
      <c r="J167" s="12"/>
      <c r="K167" s="7">
        <f>июн.24!K167+июл.24!H167-июл.24!G167</f>
        <v>0</v>
      </c>
    </row>
    <row r="168" spans="1:1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7.33</v>
      </c>
      <c r="G168" s="7">
        <f t="shared" si="5"/>
        <v>0</v>
      </c>
      <c r="H168" s="12"/>
      <c r="I168" s="7"/>
      <c r="J168" s="12"/>
      <c r="K168" s="7">
        <f>июн.24!K168+июл.24!H168-июл.24!G168</f>
        <v>0</v>
      </c>
    </row>
    <row r="169" spans="1:1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7.33</v>
      </c>
      <c r="G169" s="7">
        <f t="shared" si="5"/>
        <v>0</v>
      </c>
      <c r="H169" s="12"/>
      <c r="I169" s="7"/>
      <c r="J169" s="12"/>
      <c r="K169" s="7">
        <f>июн.24!K169+июл.24!H169-июл.24!G169</f>
        <v>0</v>
      </c>
    </row>
    <row r="170" spans="1:1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7.33</v>
      </c>
      <c r="G170" s="7">
        <f t="shared" si="5"/>
        <v>0</v>
      </c>
      <c r="H170" s="12"/>
      <c r="I170" s="7"/>
      <c r="J170" s="12"/>
      <c r="K170" s="7">
        <f>июн.24!K170+июл.24!H170-июл.24!G170</f>
        <v>0</v>
      </c>
    </row>
    <row r="171" spans="1:1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7.33</v>
      </c>
      <c r="G171" s="7">
        <f t="shared" si="5"/>
        <v>0</v>
      </c>
      <c r="H171" s="12"/>
      <c r="I171" s="7"/>
      <c r="J171" s="12"/>
      <c r="K171" s="7">
        <f>июн.24!K171+июл.24!H171-июл.24!G171</f>
        <v>0</v>
      </c>
    </row>
    <row r="172" spans="1:1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7.33</v>
      </c>
      <c r="G172" s="7">
        <f t="shared" si="5"/>
        <v>0</v>
      </c>
      <c r="H172" s="12"/>
      <c r="I172" s="7"/>
      <c r="J172" s="12"/>
      <c r="K172" s="7">
        <f>июн.24!K172+июл.24!H172-июл.24!G172</f>
        <v>0</v>
      </c>
    </row>
    <row r="173" spans="1:1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7.33</v>
      </c>
      <c r="G173" s="7">
        <f t="shared" si="5"/>
        <v>0</v>
      </c>
      <c r="H173" s="12"/>
      <c r="I173" s="7"/>
      <c r="J173" s="12"/>
      <c r="K173" s="7">
        <f>июн.24!K173+июл.24!H173-июл.24!G173</f>
        <v>0</v>
      </c>
    </row>
    <row r="174" spans="1:1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7.33</v>
      </c>
      <c r="G174" s="7">
        <f t="shared" si="5"/>
        <v>0</v>
      </c>
      <c r="H174" s="12"/>
      <c r="I174" s="7"/>
      <c r="J174" s="12"/>
      <c r="K174" s="7">
        <f>июн.24!K174+июл.24!H174-июл.24!G174</f>
        <v>0</v>
      </c>
    </row>
    <row r="175" spans="1:11" x14ac:dyDescent="0.25">
      <c r="A175" s="77"/>
      <c r="B175" s="14" t="s">
        <v>175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6"/>
      <c r="I175" s="7"/>
      <c r="J175" s="76"/>
      <c r="K175" s="7">
        <f>июн.24!K175+июл.24!H175-июл.24!G175</f>
        <v>0</v>
      </c>
    </row>
    <row r="176" spans="1:1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7.33</v>
      </c>
      <c r="G176" s="7">
        <f t="shared" si="5"/>
        <v>0</v>
      </c>
      <c r="H176" s="12"/>
      <c r="I176" s="7"/>
      <c r="J176" s="12"/>
      <c r="K176" s="7">
        <f>июн.24!K176+июл.24!H176-июл.24!G176</f>
        <v>0</v>
      </c>
    </row>
    <row r="177" spans="1:11" x14ac:dyDescent="0.25">
      <c r="A177" s="13"/>
      <c r="B177" s="14" t="s">
        <v>178</v>
      </c>
      <c r="C177" s="7">
        <v>11888</v>
      </c>
      <c r="D177" s="7">
        <v>12276</v>
      </c>
      <c r="E177" s="7">
        <f t="shared" si="4"/>
        <v>388</v>
      </c>
      <c r="F177" s="7">
        <v>7.33</v>
      </c>
      <c r="G177" s="7">
        <f t="shared" si="5"/>
        <v>2844.04</v>
      </c>
      <c r="H177" s="12"/>
      <c r="I177" s="7"/>
      <c r="J177" s="12"/>
      <c r="K177" s="7">
        <f>июн.24!K177+июл.24!H177-июл.24!G177</f>
        <v>-4169.4699999999993</v>
      </c>
    </row>
    <row r="178" spans="1:11" x14ac:dyDescent="0.25">
      <c r="A178" s="77"/>
      <c r="B178" s="14" t="s">
        <v>179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6"/>
      <c r="I178" s="7"/>
      <c r="J178" s="76"/>
      <c r="K178" s="7">
        <f>июн.24!K178+июл.24!H178-июл.24!G178</f>
        <v>0</v>
      </c>
    </row>
    <row r="179" spans="1:1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7.33</v>
      </c>
      <c r="G179" s="7">
        <f t="shared" si="5"/>
        <v>0</v>
      </c>
      <c r="H179" s="12"/>
      <c r="I179" s="7"/>
      <c r="J179" s="12"/>
      <c r="K179" s="7">
        <f>июн.24!K179+июл.24!H179-июл.24!G179</f>
        <v>0</v>
      </c>
    </row>
    <row r="180" spans="1:1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7.33</v>
      </c>
      <c r="G180" s="7">
        <f t="shared" si="5"/>
        <v>0</v>
      </c>
      <c r="H180" s="12"/>
      <c r="I180" s="7"/>
      <c r="J180" s="12"/>
      <c r="K180" s="7">
        <f>июн.24!K180+июл.24!H180-июл.24!G180</f>
        <v>0</v>
      </c>
    </row>
    <row r="181" spans="1:1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7.33</v>
      </c>
      <c r="G181" s="7">
        <f t="shared" si="5"/>
        <v>0</v>
      </c>
      <c r="H181" s="12"/>
      <c r="I181" s="7"/>
      <c r="J181" s="12"/>
      <c r="K181" s="7">
        <f>июн.24!K181+июл.24!H181-июл.24!G181</f>
        <v>0</v>
      </c>
    </row>
    <row r="182" spans="1:1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7.33</v>
      </c>
      <c r="G182" s="7">
        <f t="shared" si="5"/>
        <v>0</v>
      </c>
      <c r="H182" s="12"/>
      <c r="I182" s="7"/>
      <c r="J182" s="12"/>
      <c r="K182" s="7">
        <f>июн.24!K182+июл.24!H182-июл.24!G182</f>
        <v>0</v>
      </c>
    </row>
    <row r="183" spans="1:1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7.33</v>
      </c>
      <c r="G183" s="7">
        <f t="shared" si="5"/>
        <v>0</v>
      </c>
      <c r="H183" s="12"/>
      <c r="I183" s="7"/>
      <c r="J183" s="12"/>
      <c r="K183" s="7">
        <f>июн.24!K183+июл.24!H183-июл.24!G183</f>
        <v>0</v>
      </c>
    </row>
    <row r="184" spans="1:11" x14ac:dyDescent="0.25">
      <c r="A184" s="13"/>
      <c r="B184" s="14">
        <v>174</v>
      </c>
      <c r="C184" s="7">
        <v>2863</v>
      </c>
      <c r="D184" s="7">
        <v>2900</v>
      </c>
      <c r="E184" s="7">
        <f t="shared" si="4"/>
        <v>37</v>
      </c>
      <c r="F184" s="7">
        <v>7.33</v>
      </c>
      <c r="G184" s="7">
        <f t="shared" si="5"/>
        <v>271.20999999999998</v>
      </c>
      <c r="H184" s="12"/>
      <c r="I184" s="7"/>
      <c r="J184" s="12"/>
      <c r="K184" s="7">
        <f>июн.24!K184+июл.24!H184-июл.24!G184</f>
        <v>3751.7299999999991</v>
      </c>
    </row>
    <row r="185" spans="1:1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7.33</v>
      </c>
      <c r="G185" s="7">
        <f t="shared" si="5"/>
        <v>0</v>
      </c>
      <c r="H185" s="12"/>
      <c r="I185" s="7"/>
      <c r="J185" s="12"/>
      <c r="K185" s="7">
        <f>июн.24!K185+июл.24!H185-июл.24!G185</f>
        <v>0</v>
      </c>
    </row>
    <row r="186" spans="1:1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7.33</v>
      </c>
      <c r="G186" s="7">
        <f t="shared" si="5"/>
        <v>0</v>
      </c>
      <c r="H186" s="12"/>
      <c r="I186" s="7"/>
      <c r="J186" s="12"/>
      <c r="K186" s="7">
        <f>июн.24!K186+июл.24!H186-июл.24!G186</f>
        <v>0</v>
      </c>
    </row>
    <row r="187" spans="1:11" x14ac:dyDescent="0.25">
      <c r="A187" s="13"/>
      <c r="B187" s="14">
        <v>177</v>
      </c>
      <c r="C187" s="7">
        <v>9</v>
      </c>
      <c r="D187" s="7">
        <v>9</v>
      </c>
      <c r="E187" s="7">
        <f t="shared" si="4"/>
        <v>0</v>
      </c>
      <c r="F187" s="7">
        <v>7.33</v>
      </c>
      <c r="G187" s="7">
        <f t="shared" si="5"/>
        <v>0</v>
      </c>
      <c r="H187" s="12"/>
      <c r="I187" s="7"/>
      <c r="J187" s="12"/>
      <c r="K187" s="7">
        <f>июн.24!K187+июл.24!H187-июл.24!G187</f>
        <v>-13.42</v>
      </c>
    </row>
    <row r="188" spans="1:1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7.33</v>
      </c>
      <c r="G188" s="7">
        <f t="shared" si="5"/>
        <v>0</v>
      </c>
      <c r="H188" s="12"/>
      <c r="I188" s="7"/>
      <c r="J188" s="12"/>
      <c r="K188" s="7">
        <f>июн.24!K188+июл.24!H188-июл.24!G188</f>
        <v>0</v>
      </c>
    </row>
    <row r="189" spans="1:1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7.33</v>
      </c>
      <c r="G189" s="7">
        <f t="shared" si="5"/>
        <v>0</v>
      </c>
      <c r="H189" s="12"/>
      <c r="I189" s="7"/>
      <c r="J189" s="12"/>
      <c r="K189" s="7">
        <f>июн.24!K189+июл.24!H189-июл.24!G189</f>
        <v>0</v>
      </c>
    </row>
    <row r="190" spans="1:1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7.33</v>
      </c>
      <c r="G190" s="7">
        <f t="shared" si="5"/>
        <v>0</v>
      </c>
      <c r="H190" s="12"/>
      <c r="I190" s="7"/>
      <c r="J190" s="12"/>
      <c r="K190" s="7">
        <f>июн.24!K190+июл.24!H190-июл.24!G190</f>
        <v>0</v>
      </c>
    </row>
    <row r="191" spans="1:1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7.33</v>
      </c>
      <c r="G191" s="7">
        <f t="shared" si="5"/>
        <v>0</v>
      </c>
      <c r="H191" s="12"/>
      <c r="I191" s="7"/>
      <c r="J191" s="12"/>
      <c r="K191" s="7">
        <f>июн.24!K191+июл.24!H191-июл.24!G191</f>
        <v>0</v>
      </c>
    </row>
    <row r="192" spans="1:1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7.33</v>
      </c>
      <c r="G192" s="7">
        <f t="shared" si="5"/>
        <v>0</v>
      </c>
      <c r="H192" s="12"/>
      <c r="I192" s="7"/>
      <c r="J192" s="12"/>
      <c r="K192" s="7">
        <f>июн.24!K192+июл.24!H192-июл.24!G192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7.33</v>
      </c>
      <c r="G193" s="7">
        <f t="shared" si="5"/>
        <v>0</v>
      </c>
      <c r="H193" s="12"/>
      <c r="I193" s="7"/>
      <c r="J193" s="12"/>
      <c r="K193" s="7">
        <f>июн.24!K193+июл.24!H193-июл.24!G193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7.33</v>
      </c>
      <c r="G194" s="7">
        <f t="shared" si="5"/>
        <v>0</v>
      </c>
      <c r="H194" s="12"/>
      <c r="I194" s="7"/>
      <c r="J194" s="12"/>
      <c r="K194" s="7">
        <f>июн.24!K194+июл.24!H194-июл.24!G194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7.33</v>
      </c>
      <c r="G195" s="7">
        <f t="shared" si="5"/>
        <v>0</v>
      </c>
      <c r="H195" s="12"/>
      <c r="I195" s="7"/>
      <c r="J195" s="12"/>
      <c r="K195" s="7">
        <f>июн.24!K195+июл.24!H195-июл.24!G195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7.33</v>
      </c>
      <c r="G196" s="7">
        <f t="shared" si="5"/>
        <v>0</v>
      </c>
      <c r="H196" s="12"/>
      <c r="I196" s="7"/>
      <c r="J196" s="12"/>
      <c r="K196" s="7">
        <f>июн.24!K196+июл.24!H196-июл.24!G196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7.33</v>
      </c>
      <c r="G197" s="7">
        <f t="shared" si="5"/>
        <v>0</v>
      </c>
      <c r="H197" s="12"/>
      <c r="I197" s="7"/>
      <c r="J197" s="12"/>
      <c r="K197" s="7">
        <f>июн.24!K197+июл.24!H197-июл.24!G197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7.33</v>
      </c>
      <c r="G198" s="7">
        <f t="shared" si="5"/>
        <v>0</v>
      </c>
      <c r="H198" s="12"/>
      <c r="I198" s="7"/>
      <c r="J198" s="12"/>
      <c r="K198" s="7">
        <f>июн.24!K198+июл.24!H198-июл.24!G198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7.33</v>
      </c>
      <c r="G199" s="7">
        <f t="shared" si="5"/>
        <v>0</v>
      </c>
      <c r="H199" s="12"/>
      <c r="I199" s="7"/>
      <c r="J199" s="12"/>
      <c r="K199" s="7">
        <f>июн.24!K199+июл.24!H199-июл.24!G199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7.33</v>
      </c>
      <c r="G200" s="7">
        <f t="shared" si="5"/>
        <v>0</v>
      </c>
      <c r="H200" s="12"/>
      <c r="I200" s="7"/>
      <c r="J200" s="12"/>
      <c r="K200" s="7">
        <f>июн.24!K200+июл.24!H200-июл.24!G200</f>
        <v>0</v>
      </c>
    </row>
    <row r="201" spans="1:11" x14ac:dyDescent="0.25">
      <c r="A201" s="13"/>
      <c r="B201" s="14">
        <v>191</v>
      </c>
      <c r="C201" s="7"/>
      <c r="D201" s="7"/>
      <c r="E201" s="7">
        <f t="shared" ref="E201:E264" si="6">SUM(D201-C201)</f>
        <v>0</v>
      </c>
      <c r="F201" s="7">
        <v>7.33</v>
      </c>
      <c r="G201" s="7">
        <f t="shared" ref="G201:G264" si="7">SUM(E201*F201)</f>
        <v>0</v>
      </c>
      <c r="H201" s="12"/>
      <c r="I201" s="7"/>
      <c r="J201" s="12"/>
      <c r="K201" s="7">
        <f>июн.24!K201+июл.24!H201-июл.24!G201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6"/>
        <v>0</v>
      </c>
      <c r="F202" s="7">
        <v>7.33</v>
      </c>
      <c r="G202" s="7">
        <f t="shared" si="7"/>
        <v>0</v>
      </c>
      <c r="H202" s="12"/>
      <c r="I202" s="7"/>
      <c r="J202" s="12"/>
      <c r="K202" s="7">
        <f>июн.24!K202+июл.24!H202-июл.24!G202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si="6"/>
        <v>0</v>
      </c>
      <c r="F203" s="7">
        <v>7.33</v>
      </c>
      <c r="G203" s="7">
        <f t="shared" si="7"/>
        <v>0</v>
      </c>
      <c r="H203" s="12"/>
      <c r="I203" s="7"/>
      <c r="J203" s="12"/>
      <c r="K203" s="7">
        <f>июн.24!K203+июл.24!H203-июл.24!G203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7.33</v>
      </c>
      <c r="G204" s="7">
        <f t="shared" si="7"/>
        <v>0</v>
      </c>
      <c r="H204" s="12"/>
      <c r="I204" s="7"/>
      <c r="J204" s="12"/>
      <c r="K204" s="7">
        <f>июн.24!K204+июл.24!H204-июл.24!G204</f>
        <v>0</v>
      </c>
    </row>
    <row r="205" spans="1:1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7.33</v>
      </c>
      <c r="G205" s="7">
        <f t="shared" si="7"/>
        <v>0</v>
      </c>
      <c r="H205" s="12"/>
      <c r="I205" s="7"/>
      <c r="J205" s="12"/>
      <c r="K205" s="7">
        <f>июн.24!K205+июл.24!H205-июл.24!G205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7.33</v>
      </c>
      <c r="G206" s="7">
        <f t="shared" si="7"/>
        <v>0</v>
      </c>
      <c r="H206" s="12"/>
      <c r="I206" s="7"/>
      <c r="J206" s="12"/>
      <c r="K206" s="7">
        <f>июн.24!K206+июл.24!H206-июл.24!G206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7.33</v>
      </c>
      <c r="G207" s="7">
        <f t="shared" si="7"/>
        <v>0</v>
      </c>
      <c r="H207" s="12"/>
      <c r="I207" s="7"/>
      <c r="J207" s="12"/>
      <c r="K207" s="7">
        <f>июн.24!K207+июл.24!H207-июл.24!G207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7.33</v>
      </c>
      <c r="G208" s="7">
        <f t="shared" si="7"/>
        <v>0</v>
      </c>
      <c r="H208" s="12"/>
      <c r="I208" s="7"/>
      <c r="J208" s="12"/>
      <c r="K208" s="7">
        <f>июн.24!K208+июл.24!H208-июл.24!G208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7.33</v>
      </c>
      <c r="G209" s="7">
        <f t="shared" si="7"/>
        <v>0</v>
      </c>
      <c r="H209" s="12"/>
      <c r="I209" s="7"/>
      <c r="J209" s="12"/>
      <c r="K209" s="7">
        <f>июн.24!K209+июл.24!H209-июл.24!G209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7.33</v>
      </c>
      <c r="G210" s="7">
        <f t="shared" si="7"/>
        <v>0</v>
      </c>
      <c r="H210" s="12"/>
      <c r="I210" s="7"/>
      <c r="J210" s="12"/>
      <c r="K210" s="7">
        <f>июн.24!K210+июл.24!H210-июл.24!G210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7.33</v>
      </c>
      <c r="G211" s="7">
        <f t="shared" si="7"/>
        <v>0</v>
      </c>
      <c r="H211" s="12"/>
      <c r="I211" s="7"/>
      <c r="J211" s="12"/>
      <c r="K211" s="7">
        <f>июн.24!K211+июл.24!H211-июл.24!G211</f>
        <v>0</v>
      </c>
    </row>
    <row r="212" spans="1:1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7.33</v>
      </c>
      <c r="G212" s="7">
        <f t="shared" si="7"/>
        <v>0</v>
      </c>
      <c r="H212" s="12"/>
      <c r="I212" s="7"/>
      <c r="J212" s="12"/>
      <c r="K212" s="7">
        <f>июн.24!K212+июл.24!H212-июл.24!G212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7.33</v>
      </c>
      <c r="G213" s="7">
        <f t="shared" si="7"/>
        <v>0</v>
      </c>
      <c r="H213" s="12"/>
      <c r="I213" s="7"/>
      <c r="J213" s="12"/>
      <c r="K213" s="7">
        <f>июн.24!K213+июл.24!H213-июл.24!G213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7.33</v>
      </c>
      <c r="G214" s="7">
        <f t="shared" si="7"/>
        <v>0</v>
      </c>
      <c r="H214" s="12"/>
      <c r="I214" s="7"/>
      <c r="J214" s="12"/>
      <c r="K214" s="7">
        <f>июн.24!K214+июл.24!H214-июл.24!G214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7.33</v>
      </c>
      <c r="G215" s="7">
        <f t="shared" si="7"/>
        <v>0</v>
      </c>
      <c r="H215" s="12"/>
      <c r="I215" s="7"/>
      <c r="J215" s="12"/>
      <c r="K215" s="7">
        <f>июн.24!K215+июл.24!H215-июл.24!G215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7.33</v>
      </c>
      <c r="G216" s="7">
        <f t="shared" si="7"/>
        <v>0</v>
      </c>
      <c r="H216" s="12"/>
      <c r="I216" s="7"/>
      <c r="J216" s="12"/>
      <c r="K216" s="7">
        <f>июн.24!K216+июл.24!H216-июл.24!G216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7.33</v>
      </c>
      <c r="G217" s="7">
        <f t="shared" si="7"/>
        <v>0</v>
      </c>
      <c r="H217" s="12"/>
      <c r="I217" s="7"/>
      <c r="J217" s="12"/>
      <c r="K217" s="7">
        <f>июн.24!K217+июл.24!H217-июл.24!G217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7.33</v>
      </c>
      <c r="G218" s="7">
        <f t="shared" si="7"/>
        <v>0</v>
      </c>
      <c r="H218" s="12"/>
      <c r="I218" s="7"/>
      <c r="J218" s="12"/>
      <c r="K218" s="7">
        <f>июн.24!K218+июл.24!H218-июл.24!G218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7.33</v>
      </c>
      <c r="G219" s="7">
        <f t="shared" si="7"/>
        <v>0</v>
      </c>
      <c r="H219" s="12"/>
      <c r="I219" s="7"/>
      <c r="J219" s="12"/>
      <c r="K219" s="7">
        <f>июн.24!K219+июл.24!H219-июл.24!G219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7.33</v>
      </c>
      <c r="G220" s="7">
        <f t="shared" si="7"/>
        <v>0</v>
      </c>
      <c r="H220" s="12"/>
      <c r="I220" s="7"/>
      <c r="J220" s="12"/>
      <c r="K220" s="7">
        <f>июн.24!K220+июл.24!H220-июл.24!G220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7.33</v>
      </c>
      <c r="G221" s="7">
        <f t="shared" si="7"/>
        <v>0</v>
      </c>
      <c r="H221" s="12"/>
      <c r="I221" s="7"/>
      <c r="J221" s="12"/>
      <c r="K221" s="7">
        <f>июн.24!K221+июл.24!H221-июл.24!G221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7.33</v>
      </c>
      <c r="G222" s="7">
        <f t="shared" si="7"/>
        <v>0</v>
      </c>
      <c r="H222" s="12"/>
      <c r="I222" s="7"/>
      <c r="J222" s="12"/>
      <c r="K222" s="7">
        <f>июн.24!K222+июл.24!H222-июл.24!G222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7.33</v>
      </c>
      <c r="G223" s="7">
        <f t="shared" si="7"/>
        <v>0</v>
      </c>
      <c r="H223" s="12"/>
      <c r="I223" s="7"/>
      <c r="J223" s="12"/>
      <c r="K223" s="7">
        <f>июн.24!K223+июл.24!H223-июл.24!G223</f>
        <v>0</v>
      </c>
    </row>
    <row r="224" spans="1:1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7.33</v>
      </c>
      <c r="G224" s="7">
        <f t="shared" si="7"/>
        <v>0</v>
      </c>
      <c r="H224" s="12"/>
      <c r="I224" s="7"/>
      <c r="J224" s="12"/>
      <c r="K224" s="7">
        <f>июн.24!K224+июл.24!H224-июл.24!G224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7.33</v>
      </c>
      <c r="G225" s="7">
        <f t="shared" si="7"/>
        <v>0</v>
      </c>
      <c r="H225" s="12"/>
      <c r="I225" s="7"/>
      <c r="J225" s="12"/>
      <c r="K225" s="7">
        <f>июн.24!K225+июл.24!H225-июл.24!G225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7.33</v>
      </c>
      <c r="G226" s="7">
        <f t="shared" si="7"/>
        <v>0</v>
      </c>
      <c r="H226" s="12"/>
      <c r="I226" s="7"/>
      <c r="J226" s="12"/>
      <c r="K226" s="7">
        <f>июн.24!K226+июл.24!H226-июл.24!G226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7.33</v>
      </c>
      <c r="G227" s="7">
        <f t="shared" si="7"/>
        <v>0</v>
      </c>
      <c r="H227" s="12"/>
      <c r="I227" s="7"/>
      <c r="J227" s="12"/>
      <c r="K227" s="7">
        <f>июн.24!K227+июл.24!H227-июл.24!G227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7.33</v>
      </c>
      <c r="G228" s="7">
        <f t="shared" si="7"/>
        <v>0</v>
      </c>
      <c r="H228" s="12"/>
      <c r="I228" s="7"/>
      <c r="J228" s="12"/>
      <c r="K228" s="7">
        <f>июн.24!K228+июл.24!H228-июл.24!G228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7.33</v>
      </c>
      <c r="G229" s="7">
        <f t="shared" si="7"/>
        <v>0</v>
      </c>
      <c r="H229" s="12"/>
      <c r="I229" s="7"/>
      <c r="J229" s="12"/>
      <c r="K229" s="7">
        <f>июн.24!K229+июл.24!H229-июл.24!G229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7.33</v>
      </c>
      <c r="G230" s="7">
        <f t="shared" si="7"/>
        <v>0</v>
      </c>
      <c r="H230" s="12"/>
      <c r="I230" s="7"/>
      <c r="J230" s="12"/>
      <c r="K230" s="7">
        <f>июн.24!K230+июл.24!H230-июл.24!G230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7.33</v>
      </c>
      <c r="G231" s="7">
        <f t="shared" si="7"/>
        <v>0</v>
      </c>
      <c r="H231" s="12"/>
      <c r="I231" s="7"/>
      <c r="J231" s="12"/>
      <c r="K231" s="7">
        <f>июн.24!K231+июл.24!H231-июл.24!G231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7.33</v>
      </c>
      <c r="G232" s="7">
        <f t="shared" si="7"/>
        <v>0</v>
      </c>
      <c r="H232" s="12"/>
      <c r="I232" s="7"/>
      <c r="J232" s="12"/>
      <c r="K232" s="7">
        <f>июн.24!K232+июл.24!H232-июл.24!G232</f>
        <v>0</v>
      </c>
    </row>
    <row r="233" spans="1:1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7.33</v>
      </c>
      <c r="G233" s="7">
        <f t="shared" si="7"/>
        <v>0</v>
      </c>
      <c r="H233" s="12"/>
      <c r="I233" s="7"/>
      <c r="J233" s="12"/>
      <c r="K233" s="7">
        <f>июн.24!K233+июл.24!H233-июл.24!G233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7.33</v>
      </c>
      <c r="G234" s="7">
        <f t="shared" si="7"/>
        <v>0</v>
      </c>
      <c r="H234" s="12"/>
      <c r="I234" s="7"/>
      <c r="J234" s="12"/>
      <c r="K234" s="7">
        <f>июн.24!K234+июл.24!H234-июл.24!G234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7.33</v>
      </c>
      <c r="G235" s="7">
        <f t="shared" si="7"/>
        <v>0</v>
      </c>
      <c r="H235" s="12"/>
      <c r="I235" s="7"/>
      <c r="J235" s="12"/>
      <c r="K235" s="7">
        <f>июн.24!K235+июл.24!H235-июл.24!G235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7.33</v>
      </c>
      <c r="G236" s="7">
        <f t="shared" si="7"/>
        <v>0</v>
      </c>
      <c r="H236" s="12"/>
      <c r="I236" s="7"/>
      <c r="J236" s="12"/>
      <c r="K236" s="7">
        <f>июн.24!K236+июл.24!H236-июл.24!G236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7.33</v>
      </c>
      <c r="G237" s="7">
        <f t="shared" si="7"/>
        <v>0</v>
      </c>
      <c r="H237" s="12"/>
      <c r="I237" s="7"/>
      <c r="J237" s="12"/>
      <c r="K237" s="7">
        <f>июн.24!K237+июл.24!H237-июл.24!G237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7.33</v>
      </c>
      <c r="G238" s="7">
        <f t="shared" si="7"/>
        <v>0</v>
      </c>
      <c r="H238" s="12"/>
      <c r="I238" s="7"/>
      <c r="J238" s="12"/>
      <c r="K238" s="7">
        <f>июн.24!K238+июл.24!H238-июл.24!G238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7.33</v>
      </c>
      <c r="G239" s="7">
        <f t="shared" si="7"/>
        <v>0</v>
      </c>
      <c r="H239" s="12"/>
      <c r="I239" s="7"/>
      <c r="J239" s="12"/>
      <c r="K239" s="7">
        <f>июн.24!K239+июл.24!H239-июл.24!G239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7.33</v>
      </c>
      <c r="G240" s="7">
        <f t="shared" si="7"/>
        <v>0</v>
      </c>
      <c r="H240" s="12"/>
      <c r="I240" s="7"/>
      <c r="J240" s="12"/>
      <c r="K240" s="7">
        <f>июн.24!K240+июл.24!H240-июл.24!G240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7.33</v>
      </c>
      <c r="G241" s="7">
        <f t="shared" si="7"/>
        <v>0</v>
      </c>
      <c r="H241" s="12"/>
      <c r="I241" s="7"/>
      <c r="J241" s="12"/>
      <c r="K241" s="7">
        <f>июн.24!K241+июл.24!H241-июл.24!G241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7.33</v>
      </c>
      <c r="G242" s="7">
        <f t="shared" si="7"/>
        <v>0</v>
      </c>
      <c r="H242" s="12"/>
      <c r="I242" s="7"/>
      <c r="J242" s="12"/>
      <c r="K242" s="7">
        <f>июн.24!K242+июл.24!H242-июл.24!G242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7.33</v>
      </c>
      <c r="G243" s="7">
        <f t="shared" si="7"/>
        <v>0</v>
      </c>
      <c r="H243" s="12"/>
      <c r="I243" s="7"/>
      <c r="J243" s="12"/>
      <c r="K243" s="7">
        <f>июн.24!K243+июл.24!H243-июл.24!G243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7.33</v>
      </c>
      <c r="G244" s="7">
        <f t="shared" si="7"/>
        <v>0</v>
      </c>
      <c r="H244" s="12"/>
      <c r="I244" s="7"/>
      <c r="J244" s="12"/>
      <c r="K244" s="7">
        <f>июн.24!K244+июл.24!H244-июл.24!G244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7.33</v>
      </c>
      <c r="G245" s="7">
        <f t="shared" si="7"/>
        <v>0</v>
      </c>
      <c r="H245" s="12"/>
      <c r="I245" s="7"/>
      <c r="J245" s="12"/>
      <c r="K245" s="7">
        <f>июн.24!K245+июл.24!H245-июл.24!G245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7.33</v>
      </c>
      <c r="G246" s="7">
        <f t="shared" si="7"/>
        <v>0</v>
      </c>
      <c r="H246" s="12"/>
      <c r="I246" s="7"/>
      <c r="J246" s="12"/>
      <c r="K246" s="7">
        <f>июн.24!K246+июл.24!H246-июл.24!G246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7.33</v>
      </c>
      <c r="G247" s="7">
        <f t="shared" si="7"/>
        <v>0</v>
      </c>
      <c r="H247" s="12"/>
      <c r="I247" s="7"/>
      <c r="J247" s="12"/>
      <c r="K247" s="7">
        <f>июн.24!K247+июл.24!H247-июл.24!G247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7.33</v>
      </c>
      <c r="G248" s="7">
        <f t="shared" si="7"/>
        <v>0</v>
      </c>
      <c r="H248" s="12"/>
      <c r="I248" s="7"/>
      <c r="J248" s="12"/>
      <c r="K248" s="7">
        <f>июн.24!K248+июл.24!H248-июл.24!G248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7.33</v>
      </c>
      <c r="G249" s="7">
        <f t="shared" si="7"/>
        <v>0</v>
      </c>
      <c r="H249" s="12"/>
      <c r="I249" s="7"/>
      <c r="J249" s="12"/>
      <c r="K249" s="7">
        <f>июн.24!K249+июл.24!H249-июл.24!G249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7.33</v>
      </c>
      <c r="G250" s="7">
        <f t="shared" si="7"/>
        <v>0</v>
      </c>
      <c r="H250" s="12"/>
      <c r="I250" s="7"/>
      <c r="J250" s="12"/>
      <c r="K250" s="7">
        <f>июн.24!K250+июл.24!H250-июл.24!G250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7.33</v>
      </c>
      <c r="G251" s="7">
        <f t="shared" si="7"/>
        <v>0</v>
      </c>
      <c r="H251" s="12"/>
      <c r="I251" s="7"/>
      <c r="J251" s="12"/>
      <c r="K251" s="7">
        <f>июн.24!K251+июл.24!H251-июл.24!G251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7.33</v>
      </c>
      <c r="G252" s="7">
        <f t="shared" si="7"/>
        <v>0</v>
      </c>
      <c r="H252" s="12"/>
      <c r="I252" s="7"/>
      <c r="J252" s="12"/>
      <c r="K252" s="7">
        <f>июн.24!K252+июл.24!H252-июл.24!G252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7.33</v>
      </c>
      <c r="G253" s="7">
        <f t="shared" si="7"/>
        <v>0</v>
      </c>
      <c r="H253" s="12"/>
      <c r="I253" s="7"/>
      <c r="J253" s="12"/>
      <c r="K253" s="7">
        <f>июн.24!K253+июл.24!H253-июл.24!G253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7.33</v>
      </c>
      <c r="G254" s="7">
        <f t="shared" si="7"/>
        <v>0</v>
      </c>
      <c r="H254" s="12"/>
      <c r="I254" s="7"/>
      <c r="J254" s="12"/>
      <c r="K254" s="7">
        <f>июн.24!K254+июл.24!H254-июл.24!G254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7.33</v>
      </c>
      <c r="G255" s="7">
        <f t="shared" si="7"/>
        <v>0</v>
      </c>
      <c r="H255" s="12"/>
      <c r="I255" s="7"/>
      <c r="J255" s="12"/>
      <c r="K255" s="7">
        <f>июн.24!K255+июл.24!H255-июл.24!G255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7.33</v>
      </c>
      <c r="G256" s="7">
        <f t="shared" si="7"/>
        <v>0</v>
      </c>
      <c r="H256" s="12"/>
      <c r="I256" s="7"/>
      <c r="J256" s="12"/>
      <c r="K256" s="7">
        <f>июн.24!K256+июл.24!H256-июл.24!G256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7.33</v>
      </c>
      <c r="G257" s="7">
        <f t="shared" si="7"/>
        <v>0</v>
      </c>
      <c r="H257" s="12"/>
      <c r="I257" s="7"/>
      <c r="J257" s="12"/>
      <c r="K257" s="7">
        <f>июн.24!K257+июл.24!H257-июл.24!G257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7.33</v>
      </c>
      <c r="G258" s="7">
        <f t="shared" si="7"/>
        <v>0</v>
      </c>
      <c r="H258" s="12"/>
      <c r="I258" s="7"/>
      <c r="J258" s="12"/>
      <c r="K258" s="7">
        <f>июн.24!K258+июл.24!H258-июл.24!G258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7.33</v>
      </c>
      <c r="G259" s="7">
        <f t="shared" si="7"/>
        <v>0</v>
      </c>
      <c r="H259" s="12"/>
      <c r="I259" s="7"/>
      <c r="J259" s="12"/>
      <c r="K259" s="7">
        <f>июн.24!K259+июл.24!H259-июл.24!G259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7.33</v>
      </c>
      <c r="G260" s="7">
        <f t="shared" si="7"/>
        <v>0</v>
      </c>
      <c r="H260" s="12"/>
      <c r="I260" s="7"/>
      <c r="J260" s="12"/>
      <c r="K260" s="7">
        <f>июн.24!K260+июл.24!H260-июл.24!G260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7.33</v>
      </c>
      <c r="G261" s="7">
        <f t="shared" si="7"/>
        <v>0</v>
      </c>
      <c r="H261" s="12"/>
      <c r="I261" s="7"/>
      <c r="J261" s="12"/>
      <c r="K261" s="7">
        <f>июн.24!K261+июл.24!H261-июл.24!G261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7.33</v>
      </c>
      <c r="G262" s="7">
        <f t="shared" si="7"/>
        <v>0</v>
      </c>
      <c r="H262" s="12"/>
      <c r="I262" s="7"/>
      <c r="J262" s="12"/>
      <c r="K262" s="7">
        <f>июн.24!K262+июл.24!H262-июл.24!G262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7.33</v>
      </c>
      <c r="G263" s="7">
        <f t="shared" si="7"/>
        <v>0</v>
      </c>
      <c r="H263" s="12"/>
      <c r="I263" s="7"/>
      <c r="J263" s="12"/>
      <c r="K263" s="7">
        <f>июн.24!K263+июл.24!H263-июл.24!G263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7.33</v>
      </c>
      <c r="G264" s="7">
        <f t="shared" si="7"/>
        <v>0</v>
      </c>
      <c r="H264" s="12"/>
      <c r="I264" s="7"/>
      <c r="J264" s="12"/>
      <c r="K264" s="7">
        <f>июн.24!K264+июл.24!H264-июл.24!G264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ref="E265:E307" si="8">SUM(D265-C265)</f>
        <v>0</v>
      </c>
      <c r="F265" s="7">
        <v>7.33</v>
      </c>
      <c r="G265" s="7">
        <f t="shared" ref="G265:G307" si="9">SUM(E265*F265)</f>
        <v>0</v>
      </c>
      <c r="H265" s="12"/>
      <c r="I265" s="7"/>
      <c r="J265" s="12"/>
      <c r="K265" s="7">
        <f>июн.24!K265+июл.24!H265-июл.24!G265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8"/>
        <v>0</v>
      </c>
      <c r="F266" s="7">
        <v>7.33</v>
      </c>
      <c r="G266" s="7">
        <f t="shared" si="9"/>
        <v>0</v>
      </c>
      <c r="H266" s="12"/>
      <c r="I266" s="7"/>
      <c r="J266" s="12"/>
      <c r="K266" s="7">
        <f>июн.24!K266+июл.24!H266-июл.24!G266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si="8"/>
        <v>0</v>
      </c>
      <c r="F267" s="7">
        <v>7.33</v>
      </c>
      <c r="G267" s="7">
        <f t="shared" si="9"/>
        <v>0</v>
      </c>
      <c r="H267" s="12"/>
      <c r="I267" s="7"/>
      <c r="J267" s="12"/>
      <c r="K267" s="7">
        <f>июн.24!K267+июл.24!H267-июл.24!G267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7.33</v>
      </c>
      <c r="G268" s="7">
        <f t="shared" si="9"/>
        <v>0</v>
      </c>
      <c r="H268" s="12"/>
      <c r="I268" s="7"/>
      <c r="J268" s="12"/>
      <c r="K268" s="7">
        <f>июн.24!K268+июл.24!H268-июл.24!G268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7.33</v>
      </c>
      <c r="G269" s="7">
        <f t="shared" si="9"/>
        <v>0</v>
      </c>
      <c r="H269" s="12"/>
      <c r="I269" s="7"/>
      <c r="J269" s="12"/>
      <c r="K269" s="7">
        <f>июн.24!K269+июл.24!H269-июл.24!G269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7.33</v>
      </c>
      <c r="G270" s="7">
        <f t="shared" si="9"/>
        <v>0</v>
      </c>
      <c r="H270" s="12"/>
      <c r="I270" s="7"/>
      <c r="J270" s="12"/>
      <c r="K270" s="7">
        <f>июн.24!K270+июл.24!H270-июл.24!G270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7.33</v>
      </c>
      <c r="G271" s="7">
        <f t="shared" si="9"/>
        <v>0</v>
      </c>
      <c r="H271" s="12"/>
      <c r="I271" s="7"/>
      <c r="J271" s="12"/>
      <c r="K271" s="7">
        <f>июн.24!K271+июл.24!H271-июл.24!G271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7.33</v>
      </c>
      <c r="G272" s="7">
        <f t="shared" si="9"/>
        <v>0</v>
      </c>
      <c r="H272" s="12"/>
      <c r="I272" s="7"/>
      <c r="J272" s="12"/>
      <c r="K272" s="7">
        <f>июн.24!K272+июл.24!H272-июл.24!G272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7.33</v>
      </c>
      <c r="G273" s="7">
        <f t="shared" si="9"/>
        <v>0</v>
      </c>
      <c r="H273" s="12"/>
      <c r="I273" s="7"/>
      <c r="J273" s="12"/>
      <c r="K273" s="7">
        <f>июн.24!K273+июл.24!H273-июл.24!G273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7.33</v>
      </c>
      <c r="G274" s="7">
        <f t="shared" si="9"/>
        <v>0</v>
      </c>
      <c r="H274" s="12"/>
      <c r="I274" s="7"/>
      <c r="J274" s="12"/>
      <c r="K274" s="7">
        <f>июн.24!K274+июл.24!H274-июл.24!G274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7.33</v>
      </c>
      <c r="G275" s="7">
        <f t="shared" si="9"/>
        <v>0</v>
      </c>
      <c r="H275" s="12"/>
      <c r="I275" s="7"/>
      <c r="J275" s="12"/>
      <c r="K275" s="7">
        <f>июн.24!K275+июл.24!H275-июл.24!G275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7.33</v>
      </c>
      <c r="G276" s="7">
        <f t="shared" si="9"/>
        <v>0</v>
      </c>
      <c r="H276" s="12"/>
      <c r="I276" s="7"/>
      <c r="J276" s="12"/>
      <c r="K276" s="7">
        <f>июн.24!K276+июл.24!H276-июл.24!G276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7.33</v>
      </c>
      <c r="G277" s="7">
        <f t="shared" si="9"/>
        <v>0</v>
      </c>
      <c r="H277" s="12"/>
      <c r="I277" s="7"/>
      <c r="J277" s="12"/>
      <c r="K277" s="7">
        <f>июн.24!K277+июл.24!H277-июл.24!G277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7.33</v>
      </c>
      <c r="G278" s="7">
        <f t="shared" si="9"/>
        <v>0</v>
      </c>
      <c r="H278" s="12"/>
      <c r="I278" s="7"/>
      <c r="J278" s="12"/>
      <c r="K278" s="7">
        <f>июн.24!K278+июл.24!H278-июл.24!G278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7.33</v>
      </c>
      <c r="G279" s="7">
        <f t="shared" si="9"/>
        <v>0</v>
      </c>
      <c r="H279" s="12"/>
      <c r="I279" s="7"/>
      <c r="J279" s="12"/>
      <c r="K279" s="7">
        <f>июн.24!K279+июл.24!H279-июл.24!G279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7.33</v>
      </c>
      <c r="G280" s="7">
        <f t="shared" si="9"/>
        <v>0</v>
      </c>
      <c r="H280" s="12"/>
      <c r="I280" s="7"/>
      <c r="J280" s="12"/>
      <c r="K280" s="7">
        <f>июн.24!K280+июл.24!H280-июл.24!G280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7.33</v>
      </c>
      <c r="G281" s="7">
        <f t="shared" si="9"/>
        <v>0</v>
      </c>
      <c r="H281" s="12"/>
      <c r="I281" s="7"/>
      <c r="J281" s="12"/>
      <c r="K281" s="7">
        <f>июн.24!K281+июл.24!H281-июл.24!G281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7.33</v>
      </c>
      <c r="G282" s="7">
        <f t="shared" si="9"/>
        <v>0</v>
      </c>
      <c r="H282" s="12"/>
      <c r="I282" s="7"/>
      <c r="J282" s="12"/>
      <c r="K282" s="7">
        <f>июн.24!K282+июл.24!H282-июл.24!G282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7.33</v>
      </c>
      <c r="G283" s="7">
        <f t="shared" si="9"/>
        <v>0</v>
      </c>
      <c r="H283" s="12"/>
      <c r="I283" s="7"/>
      <c r="J283" s="12"/>
      <c r="K283" s="7">
        <f>июн.24!K283+июл.24!H283-июл.24!G283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7.33</v>
      </c>
      <c r="G284" s="7">
        <f t="shared" si="9"/>
        <v>0</v>
      </c>
      <c r="H284" s="12"/>
      <c r="I284" s="7"/>
      <c r="J284" s="12"/>
      <c r="K284" s="7">
        <f>июн.24!K284+июл.24!H284-июл.24!G284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7.33</v>
      </c>
      <c r="G285" s="7">
        <f t="shared" si="9"/>
        <v>0</v>
      </c>
      <c r="H285" s="12"/>
      <c r="I285" s="7"/>
      <c r="J285" s="12"/>
      <c r="K285" s="7">
        <f>июн.24!K285+июл.24!H285-июл.24!G285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7.33</v>
      </c>
      <c r="G286" s="7">
        <f t="shared" si="9"/>
        <v>0</v>
      </c>
      <c r="H286" s="12"/>
      <c r="I286" s="7"/>
      <c r="J286" s="12"/>
      <c r="K286" s="7">
        <f>июн.24!K286+июл.24!H286-июл.24!G286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7.33</v>
      </c>
      <c r="G287" s="7">
        <f t="shared" si="9"/>
        <v>0</v>
      </c>
      <c r="H287" s="12"/>
      <c r="I287" s="7"/>
      <c r="J287" s="12"/>
      <c r="K287" s="7">
        <f>июн.24!K287+июл.24!H287-июл.24!G287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7.33</v>
      </c>
      <c r="G288" s="7">
        <f t="shared" si="9"/>
        <v>0</v>
      </c>
      <c r="H288" s="12"/>
      <c r="I288" s="7"/>
      <c r="J288" s="12"/>
      <c r="K288" s="7">
        <f>июн.24!K288+июл.24!H288-июл.24!G288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7.33</v>
      </c>
      <c r="G289" s="7">
        <f t="shared" si="9"/>
        <v>0</v>
      </c>
      <c r="H289" s="12"/>
      <c r="I289" s="7"/>
      <c r="J289" s="12"/>
      <c r="K289" s="7">
        <f>июн.24!K289+июл.24!H289-июл.24!G289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7.33</v>
      </c>
      <c r="G290" s="7">
        <f t="shared" si="9"/>
        <v>0</v>
      </c>
      <c r="H290" s="12"/>
      <c r="I290" s="7"/>
      <c r="J290" s="12"/>
      <c r="K290" s="7">
        <f>июн.24!K290+июл.24!H290-июл.24!G290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7.33</v>
      </c>
      <c r="G291" s="7">
        <f t="shared" si="9"/>
        <v>0</v>
      </c>
      <c r="H291" s="12"/>
      <c r="I291" s="7"/>
      <c r="J291" s="12"/>
      <c r="K291" s="7">
        <f>июн.24!K291+июл.24!H291-июл.24!G291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7.33</v>
      </c>
      <c r="G292" s="7">
        <f t="shared" si="9"/>
        <v>0</v>
      </c>
      <c r="H292" s="12"/>
      <c r="I292" s="7"/>
      <c r="J292" s="12"/>
      <c r="K292" s="7">
        <f>июн.24!K292+июл.24!H292-июл.24!G292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7.33</v>
      </c>
      <c r="G293" s="7">
        <f t="shared" si="9"/>
        <v>0</v>
      </c>
      <c r="H293" s="12"/>
      <c r="I293" s="7"/>
      <c r="J293" s="12"/>
      <c r="K293" s="7">
        <f>июн.24!K293+июл.24!H293-июл.24!G293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7.33</v>
      </c>
      <c r="G294" s="7">
        <f t="shared" si="9"/>
        <v>0</v>
      </c>
      <c r="H294" s="12"/>
      <c r="I294" s="7"/>
      <c r="J294" s="12"/>
      <c r="K294" s="7">
        <f>июн.24!K294+июл.24!H294-июл.24!G294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7.33</v>
      </c>
      <c r="G295" s="7">
        <f t="shared" si="9"/>
        <v>0</v>
      </c>
      <c r="H295" s="12"/>
      <c r="I295" s="7"/>
      <c r="J295" s="12"/>
      <c r="K295" s="7">
        <f>июн.24!K295+июл.24!H295-июл.24!G295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7.33</v>
      </c>
      <c r="G296" s="7">
        <f t="shared" si="9"/>
        <v>0</v>
      </c>
      <c r="H296" s="12"/>
      <c r="I296" s="7"/>
      <c r="J296" s="12"/>
      <c r="K296" s="7">
        <f>июн.24!K296+июл.24!H296-июл.24!G296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7.33</v>
      </c>
      <c r="G297" s="7">
        <f t="shared" si="9"/>
        <v>0</v>
      </c>
      <c r="H297" s="12"/>
      <c r="I297" s="7"/>
      <c r="J297" s="12"/>
      <c r="K297" s="7">
        <f>июн.24!K297+июл.24!H297-июл.24!G297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7.33</v>
      </c>
      <c r="G298" s="7">
        <f t="shared" si="9"/>
        <v>0</v>
      </c>
      <c r="H298" s="12"/>
      <c r="I298" s="7"/>
      <c r="J298" s="12"/>
      <c r="K298" s="7">
        <f>июн.24!K298+июл.24!H298-июл.24!G298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7.33</v>
      </c>
      <c r="G299" s="7">
        <f t="shared" si="9"/>
        <v>0</v>
      </c>
      <c r="H299" s="12"/>
      <c r="I299" s="7"/>
      <c r="J299" s="12"/>
      <c r="K299" s="7">
        <f>июн.24!K299+июл.24!H299-июл.24!G299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7.33</v>
      </c>
      <c r="G300" s="7">
        <f t="shared" si="9"/>
        <v>0</v>
      </c>
      <c r="H300" s="12"/>
      <c r="I300" s="7"/>
      <c r="J300" s="12"/>
      <c r="K300" s="7">
        <f>июн.24!K300+июл.24!H300-июл.24!G300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7.33</v>
      </c>
      <c r="G301" s="7">
        <f t="shared" si="9"/>
        <v>0</v>
      </c>
      <c r="H301" s="12"/>
      <c r="I301" s="7"/>
      <c r="J301" s="12"/>
      <c r="K301" s="7">
        <f>июн.24!K301+июл.24!H301-июл.24!G301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7.33</v>
      </c>
      <c r="G302" s="7">
        <f t="shared" si="9"/>
        <v>0</v>
      </c>
      <c r="H302" s="12"/>
      <c r="I302" s="7"/>
      <c r="J302" s="12"/>
      <c r="K302" s="7">
        <f>июн.24!K302+июл.24!H302-июл.24!G302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7.33</v>
      </c>
      <c r="G303" s="7">
        <f t="shared" si="9"/>
        <v>0</v>
      </c>
      <c r="H303" s="12"/>
      <c r="I303" s="7"/>
      <c r="J303" s="12"/>
      <c r="K303" s="7">
        <f>июн.24!K303+июл.24!H303-июл.24!G303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7.33</v>
      </c>
      <c r="G304" s="7">
        <f t="shared" si="9"/>
        <v>0</v>
      </c>
      <c r="H304" s="12"/>
      <c r="I304" s="7"/>
      <c r="J304" s="12"/>
      <c r="K304" s="7">
        <f>июн.24!K304+июл.24!H304-июл.24!G304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7.33</v>
      </c>
      <c r="G305" s="7">
        <f t="shared" si="9"/>
        <v>0</v>
      </c>
      <c r="H305" s="12"/>
      <c r="I305" s="7"/>
      <c r="J305" s="12"/>
      <c r="K305" s="7">
        <f>июн.24!K305+июл.24!H305-июл.24!G305</f>
        <v>0</v>
      </c>
    </row>
    <row r="306" spans="1:11" x14ac:dyDescent="0.25">
      <c r="A306" s="4" t="s">
        <v>22</v>
      </c>
      <c r="B306" s="12"/>
      <c r="C306" s="34"/>
      <c r="D306" s="34">
        <v>2144</v>
      </c>
      <c r="E306" s="7">
        <f t="shared" si="8"/>
        <v>2144</v>
      </c>
      <c r="F306" s="7"/>
      <c r="G306" s="7">
        <f t="shared" si="9"/>
        <v>0</v>
      </c>
      <c r="H306" s="36"/>
      <c r="I306" s="36"/>
      <c r="J306" s="36"/>
      <c r="K306" s="7">
        <f>июн.24!K306+июл.24!H306-июл.24!G306</f>
        <v>0</v>
      </c>
    </row>
    <row r="307" spans="1:11" x14ac:dyDescent="0.25">
      <c r="A307" s="13" t="s">
        <v>23</v>
      </c>
      <c r="B307" s="12"/>
      <c r="C307" s="34"/>
      <c r="D307" s="34"/>
      <c r="E307" s="7">
        <f t="shared" si="8"/>
        <v>0</v>
      </c>
      <c r="F307" s="7"/>
      <c r="G307" s="7">
        <f t="shared" si="9"/>
        <v>0</v>
      </c>
      <c r="H307" s="36"/>
      <c r="I307" s="36"/>
      <c r="J307" s="36"/>
      <c r="K307" s="7">
        <f>июн.24!K307+июл.24!H307-июл.24!G307</f>
        <v>0</v>
      </c>
    </row>
    <row r="308" spans="1:11" x14ac:dyDescent="0.25">
      <c r="D308" s="54"/>
    </row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7">
    <cfRule type="cellIs" dxfId="5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03"/>
  <sheetViews>
    <sheetView topLeftCell="A139" workbookViewId="0">
      <selection activeCell="K148" sqref="K148:K149"/>
    </sheetView>
  </sheetViews>
  <sheetFormatPr defaultColWidth="9.140625" defaultRowHeight="15" x14ac:dyDescent="0.25"/>
  <cols>
    <col min="1" max="1" width="19.7109375" style="54" customWidth="1"/>
    <col min="2" max="3" width="9.140625" style="54"/>
    <col min="4" max="4" width="9.42578125" style="54" bestFit="1" customWidth="1"/>
    <col min="5" max="6" width="9.140625" style="54"/>
    <col min="7" max="7" width="11.5703125" style="54" customWidth="1"/>
    <col min="8" max="8" width="11.5703125" style="54" bestFit="1" customWidth="1"/>
    <col min="9" max="9" width="9.42578125" style="54" bestFit="1" customWidth="1"/>
    <col min="10" max="10" width="10.140625" style="54" bestFit="1" customWidth="1"/>
    <col min="11" max="11" width="9.140625" style="54"/>
    <col min="12" max="12" width="9.140625" style="62"/>
    <col min="13" max="16384" width="9.140625" style="10"/>
  </cols>
  <sheetData>
    <row r="1" spans="1:11" s="54" customFormat="1" x14ac:dyDescent="0.25">
      <c r="A1" s="88" t="s">
        <v>148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54" customForma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54" customFormat="1" x14ac:dyDescent="0.25">
      <c r="A3" s="89" t="s">
        <v>147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54" customFormat="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s="54" customFormat="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s="54" customFormat="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s="54" customFormat="1" x14ac:dyDescent="0.25">
      <c r="A7" s="14" t="s">
        <v>21</v>
      </c>
      <c r="B7" s="14">
        <v>0</v>
      </c>
      <c r="C7" s="7">
        <v>20107</v>
      </c>
      <c r="D7" s="7">
        <v>20225</v>
      </c>
      <c r="E7" s="7">
        <f>SUM(D7-C7)</f>
        <v>118</v>
      </c>
      <c r="F7" s="7">
        <v>0</v>
      </c>
      <c r="G7" s="7">
        <f>SUM(E7*F7)</f>
        <v>0</v>
      </c>
      <c r="H7" s="7"/>
      <c r="I7" s="7"/>
      <c r="J7" s="12"/>
      <c r="K7" s="7">
        <f>июл.24!K7+авг.24!H7-авг.24!G7</f>
        <v>0</v>
      </c>
    </row>
    <row r="8" spans="1:11" s="54" customFormat="1" x14ac:dyDescent="0.25">
      <c r="A8" s="4"/>
      <c r="B8" s="14">
        <v>1</v>
      </c>
      <c r="C8" s="7">
        <v>11110</v>
      </c>
      <c r="D8" s="7">
        <v>11111</v>
      </c>
      <c r="E8" s="7">
        <f t="shared" ref="E8:E71" si="0">SUM(D8-C8)</f>
        <v>1</v>
      </c>
      <c r="F8" s="7">
        <v>7.33</v>
      </c>
      <c r="G8" s="7">
        <f t="shared" ref="G8:G71" si="1">SUM(E8*F8)</f>
        <v>7.33</v>
      </c>
      <c r="H8" s="8"/>
      <c r="I8" s="7"/>
      <c r="J8" s="9"/>
      <c r="K8" s="7">
        <f>июл.24!K8+авг.24!H8-авг.24!G8</f>
        <v>-6120.1399999999994</v>
      </c>
    </row>
    <row r="9" spans="1:11" s="54" customFormat="1" x14ac:dyDescent="0.25">
      <c r="A9" s="4"/>
      <c r="B9" s="14">
        <v>2</v>
      </c>
      <c r="C9" s="7">
        <v>14622</v>
      </c>
      <c r="D9" s="7">
        <v>14850</v>
      </c>
      <c r="E9" s="7">
        <f t="shared" si="0"/>
        <v>228</v>
      </c>
      <c r="F9" s="7">
        <v>7.33</v>
      </c>
      <c r="G9" s="7">
        <f t="shared" si="1"/>
        <v>1671.24</v>
      </c>
      <c r="H9" s="8">
        <v>2301.62</v>
      </c>
      <c r="I9" s="7">
        <v>124301</v>
      </c>
      <c r="J9" s="9">
        <v>45510</v>
      </c>
      <c r="K9" s="7">
        <f>июл.24!K9+авг.24!H9-авг.24!G9</f>
        <v>4.0000000000645741E-2</v>
      </c>
    </row>
    <row r="10" spans="1:11" s="54" customFormat="1" x14ac:dyDescent="0.25">
      <c r="A10" s="13"/>
      <c r="B10" s="14">
        <v>3</v>
      </c>
      <c r="C10" s="7"/>
      <c r="D10" s="7"/>
      <c r="E10" s="7">
        <f t="shared" si="0"/>
        <v>0</v>
      </c>
      <c r="F10" s="7">
        <v>7.33</v>
      </c>
      <c r="G10" s="7">
        <f t="shared" si="1"/>
        <v>0</v>
      </c>
      <c r="H10" s="8"/>
      <c r="I10" s="7"/>
      <c r="J10" s="12"/>
      <c r="K10" s="7">
        <f>июл.24!K10+авг.24!H10-авг.24!G10</f>
        <v>0</v>
      </c>
    </row>
    <row r="11" spans="1:11" s="54" customFormat="1" x14ac:dyDescent="0.25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июл.24!K11+авг.24!H11-авг.24!G11</f>
        <v>0</v>
      </c>
    </row>
    <row r="12" spans="1:11" s="54" customFormat="1" x14ac:dyDescent="0.25">
      <c r="A12" s="13"/>
      <c r="B12" s="14">
        <v>5</v>
      </c>
      <c r="C12" s="7">
        <v>9951</v>
      </c>
      <c r="D12" s="7">
        <v>10352</v>
      </c>
      <c r="E12" s="7">
        <f t="shared" si="0"/>
        <v>401</v>
      </c>
      <c r="F12" s="7">
        <v>7.33</v>
      </c>
      <c r="G12" s="7">
        <f t="shared" si="1"/>
        <v>2939.33</v>
      </c>
      <c r="H12" s="8">
        <v>900</v>
      </c>
      <c r="I12" s="7">
        <v>105918</v>
      </c>
      <c r="J12" s="9">
        <v>45530</v>
      </c>
      <c r="K12" s="7">
        <f>июл.24!K12+авг.24!H12-авг.24!G12</f>
        <v>-776.77999999999884</v>
      </c>
    </row>
    <row r="13" spans="1:11" s="54" customFormat="1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июл.24!K13+авг.24!H13-авг.24!G13</f>
        <v>0</v>
      </c>
    </row>
    <row r="14" spans="1:11" s="54" customFormat="1" x14ac:dyDescent="0.25">
      <c r="A14" s="13"/>
      <c r="B14" s="14">
        <v>7</v>
      </c>
      <c r="C14" s="69">
        <v>14495</v>
      </c>
      <c r="D14" s="12">
        <v>14685</v>
      </c>
      <c r="E14" s="7">
        <f t="shared" si="0"/>
        <v>190</v>
      </c>
      <c r="F14" s="7">
        <v>7.33</v>
      </c>
      <c r="G14" s="7">
        <f t="shared" si="1"/>
        <v>1392.7</v>
      </c>
      <c r="H14" s="8"/>
      <c r="I14" s="7"/>
      <c r="J14" s="9"/>
      <c r="K14" s="7">
        <f>июл.24!K14+авг.24!H14-авг.24!G14</f>
        <v>-9658.260000000002</v>
      </c>
    </row>
    <row r="15" spans="1:11" s="54" customFormat="1" x14ac:dyDescent="0.25">
      <c r="A15" s="13"/>
      <c r="B15" s="14">
        <v>8</v>
      </c>
      <c r="C15" s="7"/>
      <c r="D15" s="7"/>
      <c r="E15" s="7">
        <f t="shared" si="0"/>
        <v>0</v>
      </c>
      <c r="F15" s="7">
        <v>7.33</v>
      </c>
      <c r="G15" s="7">
        <f t="shared" si="1"/>
        <v>0</v>
      </c>
      <c r="H15" s="8"/>
      <c r="I15" s="7"/>
      <c r="J15" s="12"/>
      <c r="K15" s="7">
        <f>июл.24!K15+авг.24!H15-авг.24!G15</f>
        <v>0</v>
      </c>
    </row>
    <row r="16" spans="1:11" s="54" customFormat="1" x14ac:dyDescent="0.25">
      <c r="A16" s="13"/>
      <c r="B16" s="14">
        <v>9</v>
      </c>
      <c r="C16" s="7"/>
      <c r="D16" s="7"/>
      <c r="E16" s="7">
        <f t="shared" si="0"/>
        <v>0</v>
      </c>
      <c r="F16" s="7">
        <v>7.33</v>
      </c>
      <c r="G16" s="7">
        <f t="shared" si="1"/>
        <v>0</v>
      </c>
      <c r="H16" s="8"/>
      <c r="I16" s="7"/>
      <c r="J16" s="9"/>
      <c r="K16" s="7">
        <f>июл.24!K16+авг.24!H16-авг.24!G16</f>
        <v>0</v>
      </c>
    </row>
    <row r="17" spans="1:11" s="54" customFormat="1" x14ac:dyDescent="0.25">
      <c r="A17" s="13"/>
      <c r="B17" s="14">
        <v>10</v>
      </c>
      <c r="C17" s="7">
        <v>3</v>
      </c>
      <c r="D17" s="7">
        <v>3</v>
      </c>
      <c r="E17" s="7">
        <f t="shared" si="0"/>
        <v>0</v>
      </c>
      <c r="F17" s="7">
        <v>7.33</v>
      </c>
      <c r="G17" s="7">
        <f t="shared" si="1"/>
        <v>0</v>
      </c>
      <c r="H17" s="8"/>
      <c r="I17" s="7"/>
      <c r="J17" s="12"/>
      <c r="K17" s="7">
        <f>июл.24!K17+авг.24!H17-авг.24!G17</f>
        <v>14.66</v>
      </c>
    </row>
    <row r="18" spans="1:11" s="54" customFormat="1" x14ac:dyDescent="0.25">
      <c r="A18" s="13"/>
      <c r="B18" s="14">
        <v>11</v>
      </c>
      <c r="C18" s="7">
        <v>5958</v>
      </c>
      <c r="D18" s="7">
        <v>5961</v>
      </c>
      <c r="E18" s="7">
        <f t="shared" si="0"/>
        <v>3</v>
      </c>
      <c r="F18" s="7">
        <v>7.33</v>
      </c>
      <c r="G18" s="7">
        <f t="shared" si="1"/>
        <v>21.990000000000002</v>
      </c>
      <c r="H18" s="8"/>
      <c r="I18" s="7"/>
      <c r="J18" s="9"/>
      <c r="K18" s="7">
        <f>июл.24!K18+авг.24!H18-авг.24!G18</f>
        <v>2681.76</v>
      </c>
    </row>
    <row r="19" spans="1:11" s="54" customFormat="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июл.24!K19+авг.24!H19-авг.24!G19</f>
        <v>0</v>
      </c>
    </row>
    <row r="20" spans="1:11" s="54" customFormat="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июл.24!K20+авг.24!H20-авг.24!G20</f>
        <v>0</v>
      </c>
    </row>
    <row r="21" spans="1:11" s="54" customFormat="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июл.24!K21+авг.24!H21-авг.24!G21</f>
        <v>0</v>
      </c>
    </row>
    <row r="22" spans="1:11" s="54" customFormat="1" x14ac:dyDescent="0.25">
      <c r="A22" s="13"/>
      <c r="B22" s="14">
        <v>15</v>
      </c>
      <c r="C22" s="7">
        <v>30</v>
      </c>
      <c r="D22" s="7">
        <v>33</v>
      </c>
      <c r="E22" s="7">
        <f t="shared" si="0"/>
        <v>3</v>
      </c>
      <c r="F22" s="7">
        <v>7.33</v>
      </c>
      <c r="G22" s="7">
        <f t="shared" si="1"/>
        <v>21.990000000000002</v>
      </c>
      <c r="H22" s="8"/>
      <c r="I22" s="7"/>
      <c r="J22" s="12"/>
      <c r="K22" s="7">
        <f>июл.24!K22+авг.24!H22-авг.24!G22</f>
        <v>414.52000000000004</v>
      </c>
    </row>
    <row r="23" spans="1:11" s="54" customFormat="1" x14ac:dyDescent="0.25">
      <c r="A23" s="13"/>
      <c r="B23" s="14">
        <v>16</v>
      </c>
      <c r="C23" s="7"/>
      <c r="D23" s="7"/>
      <c r="E23" s="7">
        <f t="shared" si="0"/>
        <v>0</v>
      </c>
      <c r="F23" s="7">
        <v>7.33</v>
      </c>
      <c r="G23" s="7">
        <f t="shared" si="1"/>
        <v>0</v>
      </c>
      <c r="H23" s="8"/>
      <c r="I23" s="7"/>
      <c r="J23" s="9"/>
      <c r="K23" s="7">
        <f>июл.24!K23+авг.24!H23-авг.24!G23</f>
        <v>0</v>
      </c>
    </row>
    <row r="24" spans="1:11" s="54" customFormat="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июл.24!K24+авг.24!H24-авг.24!G24</f>
        <v>0</v>
      </c>
    </row>
    <row r="25" spans="1:11" s="54" customFormat="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июл.24!K25+авг.24!H25-авг.24!G25</f>
        <v>0</v>
      </c>
    </row>
    <row r="26" spans="1:11" s="54" customFormat="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июл.24!K26+авг.24!H26-авг.24!G26</f>
        <v>0</v>
      </c>
    </row>
    <row r="27" spans="1:11" s="54" customFormat="1" x14ac:dyDescent="0.25">
      <c r="A27" s="13"/>
      <c r="B27" s="14">
        <v>20</v>
      </c>
      <c r="C27" s="7"/>
      <c r="D27" s="7"/>
      <c r="E27" s="7">
        <f t="shared" si="0"/>
        <v>0</v>
      </c>
      <c r="F27" s="7">
        <v>7.33</v>
      </c>
      <c r="G27" s="7">
        <f t="shared" si="1"/>
        <v>0</v>
      </c>
      <c r="H27" s="8"/>
      <c r="I27" s="7"/>
      <c r="J27" s="9"/>
      <c r="K27" s="7">
        <f>июл.24!K27+авг.24!H27-авг.24!G27</f>
        <v>0</v>
      </c>
    </row>
    <row r="28" spans="1:11" s="54" customFormat="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июл.24!K28+авг.24!H28-авг.24!G28</f>
        <v>0</v>
      </c>
    </row>
    <row r="29" spans="1:11" s="54" customFormat="1" x14ac:dyDescent="0.25">
      <c r="A29" s="13"/>
      <c r="B29" s="14">
        <v>22</v>
      </c>
      <c r="C29" s="7"/>
      <c r="D29" s="7"/>
      <c r="E29" s="7">
        <f t="shared" si="0"/>
        <v>0</v>
      </c>
      <c r="F29" s="7">
        <v>7.33</v>
      </c>
      <c r="G29" s="7">
        <f t="shared" si="1"/>
        <v>0</v>
      </c>
      <c r="H29" s="11"/>
      <c r="I29" s="7"/>
      <c r="J29" s="12"/>
      <c r="K29" s="7">
        <f>июл.24!K29+авг.24!H29-авг.24!G29</f>
        <v>0</v>
      </c>
    </row>
    <row r="30" spans="1:11" s="54" customFormat="1" x14ac:dyDescent="0.25">
      <c r="A30" s="13"/>
      <c r="B30" s="14">
        <v>23</v>
      </c>
      <c r="C30" s="7"/>
      <c r="D30" s="7"/>
      <c r="E30" s="7">
        <f t="shared" si="0"/>
        <v>0</v>
      </c>
      <c r="F30" s="7">
        <v>7.33</v>
      </c>
      <c r="G30" s="7">
        <f t="shared" si="1"/>
        <v>0</v>
      </c>
      <c r="H30" s="12"/>
      <c r="I30" s="7"/>
      <c r="J30" s="12"/>
      <c r="K30" s="7">
        <f>июл.24!K30+авг.24!H30-авг.24!G30</f>
        <v>0</v>
      </c>
    </row>
    <row r="31" spans="1:11" s="54" customFormat="1" x14ac:dyDescent="0.25">
      <c r="A31" s="13"/>
      <c r="B31" s="14">
        <v>24</v>
      </c>
      <c r="C31" s="7">
        <v>773</v>
      </c>
      <c r="D31" s="7">
        <v>807</v>
      </c>
      <c r="E31" s="7">
        <f t="shared" si="0"/>
        <v>34</v>
      </c>
      <c r="F31" s="7">
        <v>7.33</v>
      </c>
      <c r="G31" s="7">
        <f t="shared" si="1"/>
        <v>249.22</v>
      </c>
      <c r="H31" s="12"/>
      <c r="I31" s="7"/>
      <c r="J31" s="9"/>
      <c r="K31" s="7">
        <f>июл.24!K31+авг.24!H31-авг.24!G31</f>
        <v>296.24000000000012</v>
      </c>
    </row>
    <row r="32" spans="1:11" s="54" customFormat="1" x14ac:dyDescent="0.25">
      <c r="A32" s="13"/>
      <c r="B32" s="14">
        <v>25</v>
      </c>
      <c r="C32" s="7">
        <v>8373</v>
      </c>
      <c r="D32" s="7">
        <v>8585</v>
      </c>
      <c r="E32" s="7">
        <f t="shared" si="0"/>
        <v>212</v>
      </c>
      <c r="F32" s="7">
        <v>7.33</v>
      </c>
      <c r="G32" s="7">
        <f t="shared" si="1"/>
        <v>1553.96</v>
      </c>
      <c r="H32" s="12"/>
      <c r="I32" s="7"/>
      <c r="J32" s="9"/>
      <c r="K32" s="7">
        <f>июл.24!K32+авг.24!H32-авг.24!G32</f>
        <v>-5757.4900000000007</v>
      </c>
    </row>
    <row r="33" spans="1:11" s="54" customFormat="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июл.24!K33+авг.24!H33-авг.24!G33</f>
        <v>0</v>
      </c>
    </row>
    <row r="34" spans="1:11" s="54" customFormat="1" x14ac:dyDescent="0.25">
      <c r="A34" s="13"/>
      <c r="B34" s="14">
        <v>27</v>
      </c>
      <c r="C34" s="7">
        <v>110588</v>
      </c>
      <c r="D34" s="7">
        <v>111356</v>
      </c>
      <c r="E34" s="7">
        <f t="shared" si="0"/>
        <v>768</v>
      </c>
      <c r="F34" s="7">
        <v>7.33</v>
      </c>
      <c r="G34" s="7">
        <f t="shared" si="1"/>
        <v>5629.4400000000005</v>
      </c>
      <c r="H34" s="12"/>
      <c r="I34" s="7"/>
      <c r="J34" s="9"/>
      <c r="K34" s="7">
        <f>июл.24!K34+авг.24!H34-авг.24!G34</f>
        <v>12240.120000000012</v>
      </c>
    </row>
    <row r="35" spans="1:11" s="54" customFormat="1" x14ac:dyDescent="0.25">
      <c r="A35" s="13"/>
      <c r="B35" s="14">
        <v>28</v>
      </c>
      <c r="C35" s="7">
        <v>2554</v>
      </c>
      <c r="D35" s="7">
        <v>2560</v>
      </c>
      <c r="E35" s="7">
        <f t="shared" si="0"/>
        <v>6</v>
      </c>
      <c r="F35" s="7">
        <v>7.33</v>
      </c>
      <c r="G35" s="7">
        <f t="shared" si="1"/>
        <v>43.980000000000004</v>
      </c>
      <c r="H35" s="12"/>
      <c r="I35" s="7"/>
      <c r="J35" s="12"/>
      <c r="K35" s="7">
        <f>июл.24!K35+авг.24!H35-авг.24!G35</f>
        <v>-2226.81</v>
      </c>
    </row>
    <row r="36" spans="1:11" s="54" customFormat="1" x14ac:dyDescent="0.25">
      <c r="A36" s="13"/>
      <c r="B36" s="14">
        <v>29</v>
      </c>
      <c r="C36" s="7">
        <v>273</v>
      </c>
      <c r="D36" s="7">
        <v>277</v>
      </c>
      <c r="E36" s="7">
        <f t="shared" si="0"/>
        <v>4</v>
      </c>
      <c r="F36" s="7">
        <v>7.33</v>
      </c>
      <c r="G36" s="7">
        <f t="shared" si="1"/>
        <v>29.32</v>
      </c>
      <c r="H36" s="12"/>
      <c r="I36" s="7"/>
      <c r="J36" s="12"/>
      <c r="K36" s="7">
        <f>июл.24!K36+авг.24!H36-авг.24!G36</f>
        <v>2571.6899999999996</v>
      </c>
    </row>
    <row r="37" spans="1:11" s="54" customFormat="1" x14ac:dyDescent="0.25">
      <c r="A37" s="13"/>
      <c r="B37" s="14">
        <v>30</v>
      </c>
      <c r="C37" s="7">
        <v>8618</v>
      </c>
      <c r="D37" s="7">
        <v>9174</v>
      </c>
      <c r="E37" s="7">
        <f t="shared" si="0"/>
        <v>556</v>
      </c>
      <c r="F37" s="7">
        <v>7.33</v>
      </c>
      <c r="G37" s="7">
        <f t="shared" si="1"/>
        <v>4075.48</v>
      </c>
      <c r="H37" s="12">
        <v>4867</v>
      </c>
      <c r="I37" s="7">
        <v>39532</v>
      </c>
      <c r="J37" s="9">
        <v>45524</v>
      </c>
      <c r="K37" s="7">
        <f>июл.24!K37+авг.24!H37-авг.24!G37</f>
        <v>-2910.51</v>
      </c>
    </row>
    <row r="38" spans="1:11" s="54" customFormat="1" x14ac:dyDescent="0.25">
      <c r="A38" s="13"/>
      <c r="B38" s="14">
        <v>31</v>
      </c>
      <c r="C38" s="7"/>
      <c r="D38" s="7"/>
      <c r="E38" s="7">
        <f t="shared" si="0"/>
        <v>0</v>
      </c>
      <c r="F38" s="7">
        <v>7.33</v>
      </c>
      <c r="G38" s="7">
        <f t="shared" si="1"/>
        <v>0</v>
      </c>
      <c r="H38" s="12"/>
      <c r="I38" s="7"/>
      <c r="J38" s="9"/>
      <c r="K38" s="7">
        <f>июл.24!K38+авг.24!H38-авг.24!G38</f>
        <v>0</v>
      </c>
    </row>
    <row r="39" spans="1:11" s="54" customFormat="1" x14ac:dyDescent="0.25">
      <c r="A39" s="13"/>
      <c r="B39" s="14">
        <v>32</v>
      </c>
      <c r="C39" s="7">
        <v>81336</v>
      </c>
      <c r="D39" s="7">
        <v>82020</v>
      </c>
      <c r="E39" s="7">
        <f t="shared" si="0"/>
        <v>684</v>
      </c>
      <c r="F39" s="38">
        <v>5.13</v>
      </c>
      <c r="G39" s="7">
        <f t="shared" si="1"/>
        <v>3508.92</v>
      </c>
      <c r="H39" s="12"/>
      <c r="I39" s="7"/>
      <c r="J39" s="9"/>
      <c r="K39" s="7">
        <f>июл.24!K39+авг.24!H39-авг.24!G39</f>
        <v>-24749.15</v>
      </c>
    </row>
    <row r="40" spans="1:11" s="54" customFormat="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июл.24!K40+авг.24!H40-авг.24!G40</f>
        <v>0</v>
      </c>
    </row>
    <row r="41" spans="1:11" s="54" customFormat="1" x14ac:dyDescent="0.25">
      <c r="A41" s="13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июл.24!K41+авг.24!H41-авг.24!G41</f>
        <v>0</v>
      </c>
    </row>
    <row r="42" spans="1:11" s="54" customFormat="1" x14ac:dyDescent="0.25">
      <c r="A42" s="13"/>
      <c r="B42" s="14">
        <v>35</v>
      </c>
      <c r="C42" s="7">
        <v>15275</v>
      </c>
      <c r="D42" s="7">
        <v>15433</v>
      </c>
      <c r="E42" s="7">
        <f t="shared" si="0"/>
        <v>158</v>
      </c>
      <c r="F42" s="7">
        <v>7.33</v>
      </c>
      <c r="G42" s="7">
        <f t="shared" si="1"/>
        <v>1158.1400000000001</v>
      </c>
      <c r="H42" s="12"/>
      <c r="I42" s="7"/>
      <c r="J42" s="12"/>
      <c r="K42" s="7">
        <f>июл.24!K42+авг.24!H42-авг.24!G42</f>
        <v>-3444.92</v>
      </c>
    </row>
    <row r="43" spans="1:11" s="54" customFormat="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июл.24!K43+авг.24!H43-авг.24!G43</f>
        <v>0</v>
      </c>
    </row>
    <row r="44" spans="1:11" s="54" customFormat="1" x14ac:dyDescent="0.25">
      <c r="A44" s="13"/>
      <c r="B44" s="14">
        <v>37</v>
      </c>
      <c r="C44" s="7"/>
      <c r="D44" s="7"/>
      <c r="E44" s="7">
        <f t="shared" si="0"/>
        <v>0</v>
      </c>
      <c r="F44" s="7">
        <v>7.33</v>
      </c>
      <c r="G44" s="7">
        <f t="shared" si="1"/>
        <v>0</v>
      </c>
      <c r="H44" s="12"/>
      <c r="I44" s="7"/>
      <c r="J44" s="9"/>
      <c r="K44" s="7">
        <f>июл.24!K44+авг.24!H44-авг.24!G44</f>
        <v>0</v>
      </c>
    </row>
    <row r="45" spans="1:11" s="54" customFormat="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12"/>
      <c r="K45" s="7">
        <f>июл.24!K45+авг.24!H45-авг.24!G45</f>
        <v>0</v>
      </c>
    </row>
    <row r="46" spans="1:11" s="54" customFormat="1" x14ac:dyDescent="0.25">
      <c r="A46" s="13"/>
      <c r="B46" s="14">
        <v>39</v>
      </c>
      <c r="C46" s="7"/>
      <c r="D46" s="7"/>
      <c r="E46" s="7">
        <f t="shared" si="0"/>
        <v>0</v>
      </c>
      <c r="F46" s="7">
        <v>7.33</v>
      </c>
      <c r="G46" s="7">
        <f t="shared" si="1"/>
        <v>0</v>
      </c>
      <c r="H46" s="12"/>
      <c r="I46" s="7"/>
      <c r="J46" s="9"/>
      <c r="K46" s="7">
        <f>июл.24!K46+авг.24!H46-авг.24!G46</f>
        <v>0</v>
      </c>
    </row>
    <row r="47" spans="1:11" s="54" customFormat="1" x14ac:dyDescent="0.25">
      <c r="A47" s="37"/>
      <c r="B47" s="14">
        <v>40</v>
      </c>
      <c r="C47" s="7">
        <v>109</v>
      </c>
      <c r="D47" s="7">
        <v>188</v>
      </c>
      <c r="E47" s="7">
        <f t="shared" si="0"/>
        <v>79</v>
      </c>
      <c r="F47" s="7">
        <v>7.33</v>
      </c>
      <c r="G47" s="7">
        <f t="shared" si="1"/>
        <v>579.07000000000005</v>
      </c>
      <c r="H47" s="12"/>
      <c r="I47" s="7"/>
      <c r="J47" s="9"/>
      <c r="K47" s="7">
        <f>июл.24!K47+авг.24!H47-авг.24!G47</f>
        <v>-1323.08</v>
      </c>
    </row>
    <row r="48" spans="1:11" s="54" customFormat="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июл.24!K48+авг.24!H48-авг.24!G48</f>
        <v>0</v>
      </c>
    </row>
    <row r="49" spans="1:11" s="54" customFormat="1" x14ac:dyDescent="0.25">
      <c r="A49" s="13"/>
      <c r="B49" s="14">
        <v>42</v>
      </c>
      <c r="C49" s="7"/>
      <c r="D49" s="7"/>
      <c r="E49" s="7">
        <f t="shared" si="0"/>
        <v>0</v>
      </c>
      <c r="F49" s="7">
        <v>7.33</v>
      </c>
      <c r="G49" s="7">
        <f t="shared" si="1"/>
        <v>0</v>
      </c>
      <c r="H49" s="12"/>
      <c r="I49" s="7"/>
      <c r="J49" s="12"/>
      <c r="K49" s="7">
        <f>июл.24!K49+авг.24!H49-авг.24!G49</f>
        <v>0</v>
      </c>
    </row>
    <row r="50" spans="1:11" s="54" customFormat="1" x14ac:dyDescent="0.25">
      <c r="A50" s="13"/>
      <c r="B50" s="14">
        <v>43</v>
      </c>
      <c r="C50" s="7"/>
      <c r="D50" s="7"/>
      <c r="E50" s="7">
        <f t="shared" si="0"/>
        <v>0</v>
      </c>
      <c r="F50" s="7">
        <v>7.33</v>
      </c>
      <c r="G50" s="7">
        <f t="shared" si="1"/>
        <v>0</v>
      </c>
      <c r="H50" s="12"/>
      <c r="I50" s="7"/>
      <c r="J50" s="9"/>
      <c r="K50" s="7">
        <f>июл.24!K50+авг.24!H50-авг.24!G50</f>
        <v>0</v>
      </c>
    </row>
    <row r="51" spans="1:11" s="54" customFormat="1" x14ac:dyDescent="0.25">
      <c r="A51" s="13"/>
      <c r="B51" s="14">
        <v>44</v>
      </c>
      <c r="C51" s="7"/>
      <c r="D51" s="7"/>
      <c r="E51" s="7">
        <f t="shared" si="0"/>
        <v>0</v>
      </c>
      <c r="F51" s="7">
        <v>7.33</v>
      </c>
      <c r="G51" s="7">
        <f t="shared" si="1"/>
        <v>0</v>
      </c>
      <c r="H51" s="12"/>
      <c r="I51" s="7"/>
      <c r="J51" s="12"/>
      <c r="K51" s="7">
        <f>июл.24!K51+авг.24!H51-авг.24!G51</f>
        <v>0</v>
      </c>
    </row>
    <row r="52" spans="1:11" s="54" customFormat="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июл.24!K52+авг.24!H52-авг.24!G52</f>
        <v>0</v>
      </c>
    </row>
    <row r="53" spans="1:11" s="54" customFormat="1" x14ac:dyDescent="0.25">
      <c r="A53" s="13"/>
      <c r="B53" s="14">
        <v>46</v>
      </c>
      <c r="C53" s="7"/>
      <c r="D53" s="7"/>
      <c r="E53" s="7">
        <f t="shared" si="0"/>
        <v>0</v>
      </c>
      <c r="F53" s="7">
        <v>7.33</v>
      </c>
      <c r="G53" s="7">
        <f t="shared" si="1"/>
        <v>0</v>
      </c>
      <c r="H53" s="12"/>
      <c r="I53" s="7"/>
      <c r="J53" s="9"/>
      <c r="K53" s="7">
        <f>июл.24!K53+авг.24!H53-авг.24!G53</f>
        <v>0</v>
      </c>
    </row>
    <row r="54" spans="1:11" s="54" customFormat="1" x14ac:dyDescent="0.25">
      <c r="A54" s="13"/>
      <c r="B54" s="14">
        <v>47</v>
      </c>
      <c r="C54" s="7"/>
      <c r="D54" s="7"/>
      <c r="E54" s="7">
        <f t="shared" si="0"/>
        <v>0</v>
      </c>
      <c r="F54" s="7">
        <v>7.33</v>
      </c>
      <c r="G54" s="7">
        <f t="shared" si="1"/>
        <v>0</v>
      </c>
      <c r="H54" s="12"/>
      <c r="I54" s="7"/>
      <c r="J54" s="12"/>
      <c r="K54" s="7">
        <f>июл.24!K54+авг.24!H54-авг.24!G54</f>
        <v>0</v>
      </c>
    </row>
    <row r="55" spans="1:11" s="54" customFormat="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июл.24!K55+авг.24!H55-авг.24!G55</f>
        <v>0</v>
      </c>
    </row>
    <row r="56" spans="1:11" s="54" customFormat="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июл.24!K56+авг.24!H56-авг.24!G56</f>
        <v>0</v>
      </c>
    </row>
    <row r="57" spans="1:11" s="54" customFormat="1" x14ac:dyDescent="0.25">
      <c r="A57" s="13"/>
      <c r="B57" s="14">
        <v>50</v>
      </c>
      <c r="C57" s="7"/>
      <c r="D57" s="7"/>
      <c r="E57" s="7">
        <f t="shared" si="0"/>
        <v>0</v>
      </c>
      <c r="F57" s="7">
        <v>7.33</v>
      </c>
      <c r="G57" s="7">
        <f t="shared" si="1"/>
        <v>0</v>
      </c>
      <c r="H57" s="12"/>
      <c r="I57" s="7"/>
      <c r="J57" s="12"/>
      <c r="K57" s="7">
        <f>июл.24!K57+авг.24!H57-авг.24!G57</f>
        <v>0</v>
      </c>
    </row>
    <row r="58" spans="1:11" s="54" customFormat="1" x14ac:dyDescent="0.25">
      <c r="A58" s="13"/>
      <c r="B58" s="14">
        <v>51</v>
      </c>
      <c r="C58" s="7"/>
      <c r="D58" s="7"/>
      <c r="E58" s="7">
        <f t="shared" si="0"/>
        <v>0</v>
      </c>
      <c r="F58" s="7">
        <v>7.33</v>
      </c>
      <c r="G58" s="7">
        <f t="shared" si="1"/>
        <v>0</v>
      </c>
      <c r="H58" s="12"/>
      <c r="I58" s="7"/>
      <c r="J58" s="12"/>
      <c r="K58" s="7">
        <f>июл.24!K58+авг.24!H58-авг.24!G58</f>
        <v>0</v>
      </c>
    </row>
    <row r="59" spans="1:11" s="54" customFormat="1" x14ac:dyDescent="0.25">
      <c r="A59" s="13"/>
      <c r="B59" s="14">
        <v>52</v>
      </c>
      <c r="C59" s="7">
        <v>11827</v>
      </c>
      <c r="D59" s="7">
        <v>11883</v>
      </c>
      <c r="E59" s="7">
        <f t="shared" si="0"/>
        <v>56</v>
      </c>
      <c r="F59" s="7">
        <v>7.33</v>
      </c>
      <c r="G59" s="7">
        <f t="shared" si="1"/>
        <v>410.48</v>
      </c>
      <c r="H59" s="12"/>
      <c r="I59" s="7"/>
      <c r="J59" s="12"/>
      <c r="K59" s="7">
        <f>июл.24!K59+авг.24!H59-авг.24!G59</f>
        <v>210</v>
      </c>
    </row>
    <row r="60" spans="1:11" s="54" customFormat="1" x14ac:dyDescent="0.25">
      <c r="A60" s="13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>
        <v>1500</v>
      </c>
      <c r="I60" s="7">
        <v>977170</v>
      </c>
      <c r="J60" s="9">
        <v>45517</v>
      </c>
      <c r="K60" s="7">
        <f>июл.24!K60+авг.24!H60-авг.24!G60</f>
        <v>8240</v>
      </c>
    </row>
    <row r="61" spans="1:11" s="54" customFormat="1" x14ac:dyDescent="0.25">
      <c r="A61" s="13"/>
      <c r="B61" s="14">
        <v>54</v>
      </c>
      <c r="C61" s="7">
        <v>9167</v>
      </c>
      <c r="D61" s="7">
        <v>9229</v>
      </c>
      <c r="E61" s="7">
        <f t="shared" si="0"/>
        <v>62</v>
      </c>
      <c r="F61" s="7">
        <v>7.33</v>
      </c>
      <c r="G61" s="7">
        <f t="shared" si="1"/>
        <v>454.46</v>
      </c>
      <c r="H61" s="12"/>
      <c r="I61" s="7"/>
      <c r="J61" s="9"/>
      <c r="K61" s="7">
        <f>июл.24!K61+авг.24!H61-авг.24!G61</f>
        <v>-6112.4299999999994</v>
      </c>
    </row>
    <row r="62" spans="1:11" s="54" customFormat="1" x14ac:dyDescent="0.25">
      <c r="A62" s="13"/>
      <c r="B62" s="14">
        <v>55</v>
      </c>
      <c r="C62" s="7">
        <v>3444</v>
      </c>
      <c r="D62" s="7">
        <v>3517</v>
      </c>
      <c r="E62" s="7">
        <f t="shared" si="0"/>
        <v>73</v>
      </c>
      <c r="F62" s="7">
        <v>7.33</v>
      </c>
      <c r="G62" s="7">
        <f t="shared" si="1"/>
        <v>535.09</v>
      </c>
      <c r="H62" s="12">
        <v>1000</v>
      </c>
      <c r="I62" s="7">
        <v>370362</v>
      </c>
      <c r="J62" s="9">
        <v>45517</v>
      </c>
      <c r="K62" s="7">
        <f>июл.24!K62+авг.24!H62-авг.24!G62</f>
        <v>1282.5999999999999</v>
      </c>
    </row>
    <row r="63" spans="1:11" s="54" customFormat="1" x14ac:dyDescent="0.25">
      <c r="A63" s="13"/>
      <c r="B63" s="14">
        <v>56</v>
      </c>
      <c r="C63" s="7"/>
      <c r="D63" s="7"/>
      <c r="E63" s="7">
        <f t="shared" si="0"/>
        <v>0</v>
      </c>
      <c r="F63" s="7">
        <v>7.33</v>
      </c>
      <c r="G63" s="7">
        <f t="shared" si="1"/>
        <v>0</v>
      </c>
      <c r="H63" s="12"/>
      <c r="I63" s="7"/>
      <c r="J63" s="9"/>
      <c r="K63" s="7">
        <f>июл.24!K63+авг.24!H63-авг.24!G63</f>
        <v>0</v>
      </c>
    </row>
    <row r="64" spans="1:11" s="54" customFormat="1" x14ac:dyDescent="0.25">
      <c r="A64" s="13"/>
      <c r="B64" s="14">
        <v>57</v>
      </c>
      <c r="C64" s="7">
        <v>6751</v>
      </c>
      <c r="D64" s="7">
        <v>6779</v>
      </c>
      <c r="E64" s="7">
        <f t="shared" si="0"/>
        <v>28</v>
      </c>
      <c r="F64" s="7">
        <v>7.33</v>
      </c>
      <c r="G64" s="7">
        <f t="shared" si="1"/>
        <v>205.24</v>
      </c>
      <c r="H64" s="12"/>
      <c r="I64" s="7"/>
      <c r="J64" s="9"/>
      <c r="K64" s="7">
        <f>июл.24!K64+авг.24!H64-авг.24!G64</f>
        <v>-3265.84</v>
      </c>
    </row>
    <row r="65" spans="1:11" s="54" customFormat="1" x14ac:dyDescent="0.25">
      <c r="A65" s="13"/>
      <c r="B65" s="14">
        <v>58</v>
      </c>
      <c r="C65" s="7">
        <v>1207</v>
      </c>
      <c r="D65" s="7">
        <v>1254</v>
      </c>
      <c r="E65" s="7">
        <f t="shared" si="0"/>
        <v>47</v>
      </c>
      <c r="F65" s="7">
        <v>7.33</v>
      </c>
      <c r="G65" s="7">
        <f t="shared" si="1"/>
        <v>344.51</v>
      </c>
      <c r="H65" s="12"/>
      <c r="I65" s="7"/>
      <c r="J65" s="9"/>
      <c r="K65" s="7">
        <f>июл.24!K65+авг.24!H65-авг.24!G65</f>
        <v>-497.38</v>
      </c>
    </row>
    <row r="66" spans="1:11" s="54" customFormat="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июл.24!K66+авг.24!H66-авг.24!G66</f>
        <v>0</v>
      </c>
    </row>
    <row r="67" spans="1:11" s="54" customFormat="1" x14ac:dyDescent="0.25">
      <c r="A67" s="13"/>
      <c r="B67" s="14">
        <v>60</v>
      </c>
      <c r="C67" s="7"/>
      <c r="D67" s="7"/>
      <c r="E67" s="7">
        <f t="shared" si="0"/>
        <v>0</v>
      </c>
      <c r="F67" s="7">
        <v>7.33</v>
      </c>
      <c r="G67" s="7">
        <f t="shared" si="1"/>
        <v>0</v>
      </c>
      <c r="H67" s="12"/>
      <c r="I67" s="7"/>
      <c r="J67" s="9"/>
      <c r="K67" s="7">
        <f>июл.24!K67+авг.24!H67-авг.24!G67</f>
        <v>0</v>
      </c>
    </row>
    <row r="68" spans="1:11" s="54" customFormat="1" x14ac:dyDescent="0.25">
      <c r="A68" s="13"/>
      <c r="B68" s="14">
        <v>61</v>
      </c>
      <c r="C68" s="7">
        <v>3605</v>
      </c>
      <c r="D68" s="7">
        <v>3756</v>
      </c>
      <c r="E68" s="7">
        <f t="shared" si="0"/>
        <v>151</v>
      </c>
      <c r="F68" s="7">
        <v>7.33</v>
      </c>
      <c r="G68" s="7">
        <f t="shared" si="1"/>
        <v>1106.83</v>
      </c>
      <c r="H68" s="12"/>
      <c r="I68" s="7"/>
      <c r="J68" s="9"/>
      <c r="K68" s="7">
        <f>июл.24!K68+авг.24!H68-авг.24!G68</f>
        <v>-2089.0499999999993</v>
      </c>
    </row>
    <row r="69" spans="1:11" s="54" customFormat="1" x14ac:dyDescent="0.25">
      <c r="A69" s="13"/>
      <c r="B69" s="14">
        <v>62</v>
      </c>
      <c r="C69" s="7">
        <v>238</v>
      </c>
      <c r="D69" s="7">
        <v>448</v>
      </c>
      <c r="E69" s="7">
        <f t="shared" si="0"/>
        <v>210</v>
      </c>
      <c r="F69" s="7">
        <v>7.33</v>
      </c>
      <c r="G69" s="7">
        <f t="shared" si="1"/>
        <v>1539.3</v>
      </c>
      <c r="H69" s="12">
        <v>362</v>
      </c>
      <c r="I69" s="7">
        <v>664111</v>
      </c>
      <c r="J69" s="9">
        <v>45512</v>
      </c>
      <c r="K69" s="7">
        <f>июл.24!K69+авг.24!H69-авг.24!G69</f>
        <v>-1558.78</v>
      </c>
    </row>
    <row r="70" spans="1:11" s="54" customFormat="1" x14ac:dyDescent="0.25">
      <c r="A70" s="13"/>
      <c r="B70" s="14">
        <v>63</v>
      </c>
      <c r="C70" s="7"/>
      <c r="D70" s="7"/>
      <c r="E70" s="7">
        <f t="shared" si="0"/>
        <v>0</v>
      </c>
      <c r="F70" s="7">
        <v>7.33</v>
      </c>
      <c r="G70" s="7">
        <f t="shared" si="1"/>
        <v>0</v>
      </c>
      <c r="H70" s="12"/>
      <c r="I70" s="7"/>
      <c r="J70" s="12"/>
      <c r="K70" s="7">
        <f>июл.24!K70+авг.24!H70-авг.24!G70</f>
        <v>0</v>
      </c>
    </row>
    <row r="71" spans="1:11" s="54" customFormat="1" x14ac:dyDescent="0.25">
      <c r="A71" s="13"/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июл.24!K71+авг.24!H71-авг.24!G71</f>
        <v>0</v>
      </c>
    </row>
    <row r="72" spans="1:11" s="54" customFormat="1" x14ac:dyDescent="0.25">
      <c r="A72" s="13"/>
      <c r="B72" s="14">
        <v>65</v>
      </c>
      <c r="C72" s="7">
        <v>4523</v>
      </c>
      <c r="D72" s="7">
        <v>4557</v>
      </c>
      <c r="E72" s="7">
        <f t="shared" ref="E72:E135" si="2">SUM(D72-C72)</f>
        <v>34</v>
      </c>
      <c r="F72" s="7">
        <v>7.33</v>
      </c>
      <c r="G72" s="7">
        <f t="shared" ref="G72:G135" si="3">SUM(E72*F72)</f>
        <v>249.22</v>
      </c>
      <c r="H72" s="12"/>
      <c r="I72" s="7"/>
      <c r="J72" s="9"/>
      <c r="K72" s="7">
        <f>июл.24!K72+авг.24!H72-авг.24!G72</f>
        <v>-857.71</v>
      </c>
    </row>
    <row r="73" spans="1:11" s="54" customFormat="1" x14ac:dyDescent="0.25">
      <c r="A73" s="13"/>
      <c r="B73" s="14">
        <v>66</v>
      </c>
      <c r="C73" s="7">
        <v>3426</v>
      </c>
      <c r="D73" s="7">
        <v>3591</v>
      </c>
      <c r="E73" s="7">
        <f t="shared" si="2"/>
        <v>165</v>
      </c>
      <c r="F73" s="7">
        <v>7.33</v>
      </c>
      <c r="G73" s="7">
        <f t="shared" si="3"/>
        <v>1209.45</v>
      </c>
      <c r="H73" s="12"/>
      <c r="I73" s="7"/>
      <c r="J73" s="9"/>
      <c r="K73" s="7">
        <f>июл.24!K73+авг.24!H73-авг.24!G73</f>
        <v>-3814.33</v>
      </c>
    </row>
    <row r="74" spans="1:11" s="54" customFormat="1" x14ac:dyDescent="0.25">
      <c r="A74" s="13"/>
      <c r="B74" s="14">
        <v>67</v>
      </c>
      <c r="C74" s="7">
        <v>42954</v>
      </c>
      <c r="D74" s="7">
        <v>43251</v>
      </c>
      <c r="E74" s="7">
        <f t="shared" si="2"/>
        <v>297</v>
      </c>
      <c r="F74" s="7">
        <v>7.33</v>
      </c>
      <c r="G74" s="7">
        <f t="shared" si="3"/>
        <v>2177.0100000000002</v>
      </c>
      <c r="H74" s="8">
        <v>4000</v>
      </c>
      <c r="I74" s="7">
        <v>820303</v>
      </c>
      <c r="J74" s="9">
        <v>45525</v>
      </c>
      <c r="K74" s="7">
        <f>июл.24!K74+авг.24!H74-авг.24!G74</f>
        <v>-21990.520000000004</v>
      </c>
    </row>
    <row r="75" spans="1:11" s="54" customFormat="1" x14ac:dyDescent="0.25">
      <c r="A75" s="13"/>
      <c r="B75" s="14">
        <v>68</v>
      </c>
      <c r="C75" s="7">
        <v>2363</v>
      </c>
      <c r="D75" s="7">
        <v>2440</v>
      </c>
      <c r="E75" s="7">
        <f t="shared" si="2"/>
        <v>77</v>
      </c>
      <c r="F75" s="7">
        <v>7.33</v>
      </c>
      <c r="G75" s="7">
        <f t="shared" si="3"/>
        <v>564.41</v>
      </c>
      <c r="H75" s="12"/>
      <c r="I75" s="7"/>
      <c r="J75" s="9"/>
      <c r="K75" s="7">
        <f>июл.24!K75+авг.24!H75-авг.24!G75</f>
        <v>247.44000000000005</v>
      </c>
    </row>
    <row r="76" spans="1:11" s="54" customFormat="1" x14ac:dyDescent="0.25">
      <c r="A76" s="13"/>
      <c r="B76" s="14">
        <v>69</v>
      </c>
      <c r="C76" s="7">
        <v>6190</v>
      </c>
      <c r="D76" s="7">
        <v>6389</v>
      </c>
      <c r="E76" s="7">
        <f t="shared" si="2"/>
        <v>199</v>
      </c>
      <c r="F76" s="7">
        <v>7.33</v>
      </c>
      <c r="G76" s="7">
        <f t="shared" si="3"/>
        <v>1458.67</v>
      </c>
      <c r="H76" s="8"/>
      <c r="I76" s="7"/>
      <c r="J76" s="9"/>
      <c r="K76" s="7">
        <f>июл.24!K76+авг.24!H76-авг.24!G76</f>
        <v>-6552.9500000000007</v>
      </c>
    </row>
    <row r="77" spans="1:11" s="54" customFormat="1" x14ac:dyDescent="0.25">
      <c r="A77" s="13"/>
      <c r="B77" s="14">
        <v>70</v>
      </c>
      <c r="C77" s="7"/>
      <c r="D77" s="7"/>
      <c r="E77" s="7">
        <f t="shared" si="2"/>
        <v>0</v>
      </c>
      <c r="F77" s="7">
        <v>7.33</v>
      </c>
      <c r="G77" s="7">
        <f t="shared" si="3"/>
        <v>0</v>
      </c>
      <c r="H77" s="12"/>
      <c r="I77" s="7"/>
      <c r="J77" s="12"/>
      <c r="K77" s="7">
        <f>июл.24!K77+авг.24!H77-авг.24!G77</f>
        <v>0</v>
      </c>
    </row>
    <row r="78" spans="1:11" s="54" customFormat="1" x14ac:dyDescent="0.25">
      <c r="A78" s="13"/>
      <c r="B78" s="14">
        <v>71</v>
      </c>
      <c r="C78" s="7">
        <v>3421</v>
      </c>
      <c r="D78" s="7"/>
      <c r="E78" s="7">
        <f t="shared" si="2"/>
        <v>-3421</v>
      </c>
      <c r="F78" s="7">
        <v>0</v>
      </c>
      <c r="G78" s="7">
        <f t="shared" si="3"/>
        <v>0</v>
      </c>
      <c r="H78" s="12"/>
      <c r="I78" s="7"/>
      <c r="J78" s="12"/>
      <c r="K78" s="7">
        <f>июл.24!K78+авг.24!H78-авг.24!G78</f>
        <v>0</v>
      </c>
    </row>
    <row r="79" spans="1:11" s="54" customFormat="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июл.24!K79+авг.24!H79-авг.24!G79</f>
        <v>0</v>
      </c>
    </row>
    <row r="80" spans="1:11" s="54" customFormat="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июл.24!K80+авг.24!H80-авг.24!G80</f>
        <v>0</v>
      </c>
    </row>
    <row r="81" spans="1:11" s="54" customFormat="1" x14ac:dyDescent="0.25">
      <c r="A81" s="34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июл.24!K81+авг.24!H81-авг.24!G81</f>
        <v>0</v>
      </c>
    </row>
    <row r="82" spans="1:11" s="54" customFormat="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июл.24!K82+авг.24!H82-авг.24!G82</f>
        <v>0</v>
      </c>
    </row>
    <row r="83" spans="1:11" s="54" customFormat="1" x14ac:dyDescent="0.25">
      <c r="A83" s="13"/>
      <c r="B83" s="14">
        <v>76</v>
      </c>
      <c r="C83" s="7"/>
      <c r="D83" s="7"/>
      <c r="E83" s="7">
        <f t="shared" si="2"/>
        <v>0</v>
      </c>
      <c r="F83" s="7">
        <v>7.33</v>
      </c>
      <c r="G83" s="7">
        <f t="shared" si="3"/>
        <v>0</v>
      </c>
      <c r="H83" s="12"/>
      <c r="I83" s="7"/>
      <c r="J83" s="12"/>
      <c r="K83" s="7">
        <f>июл.24!K83+авг.24!H83-авг.24!G83</f>
        <v>0</v>
      </c>
    </row>
    <row r="84" spans="1:11" s="54" customFormat="1" x14ac:dyDescent="0.25">
      <c r="A84" s="13"/>
      <c r="B84" s="14">
        <v>77</v>
      </c>
      <c r="C84" s="7"/>
      <c r="D84" s="7"/>
      <c r="E84" s="7">
        <f t="shared" si="2"/>
        <v>0</v>
      </c>
      <c r="F84" s="7">
        <v>7.33</v>
      </c>
      <c r="G84" s="7">
        <f t="shared" si="3"/>
        <v>0</v>
      </c>
      <c r="H84" s="12"/>
      <c r="I84" s="7"/>
      <c r="J84" s="12"/>
      <c r="K84" s="7">
        <f>июл.24!K84+авг.24!H84-авг.24!G84</f>
        <v>0</v>
      </c>
    </row>
    <row r="85" spans="1:11" s="54" customFormat="1" x14ac:dyDescent="0.25">
      <c r="A85" s="13"/>
      <c r="B85" s="14">
        <v>78</v>
      </c>
      <c r="C85" s="7">
        <v>404</v>
      </c>
      <c r="D85" s="7">
        <v>405</v>
      </c>
      <c r="E85" s="7">
        <f t="shared" si="2"/>
        <v>1</v>
      </c>
      <c r="F85" s="7">
        <v>7.33</v>
      </c>
      <c r="G85" s="7">
        <f t="shared" si="3"/>
        <v>7.33</v>
      </c>
      <c r="H85" s="12"/>
      <c r="I85" s="7"/>
      <c r="J85" s="12"/>
      <c r="K85" s="7">
        <f>июл.24!K85+авг.24!H85-авг.24!G85</f>
        <v>-7.33</v>
      </c>
    </row>
    <row r="86" spans="1:11" s="54" customFormat="1" x14ac:dyDescent="0.25">
      <c r="A86" s="13"/>
      <c r="B86" s="14">
        <v>79</v>
      </c>
      <c r="C86" s="7">
        <v>5772</v>
      </c>
      <c r="D86" s="7">
        <v>6178</v>
      </c>
      <c r="E86" s="7">
        <f t="shared" si="2"/>
        <v>406</v>
      </c>
      <c r="F86" s="7">
        <v>7.33</v>
      </c>
      <c r="G86" s="7">
        <f t="shared" si="3"/>
        <v>2975.98</v>
      </c>
      <c r="H86" s="12">
        <v>3200</v>
      </c>
      <c r="I86" s="7">
        <v>415120</v>
      </c>
      <c r="J86" s="9">
        <v>45527</v>
      </c>
      <c r="K86" s="7">
        <f>июл.24!K86+авг.24!H86-авг.24!G86</f>
        <v>-9475.0999999999985</v>
      </c>
    </row>
    <row r="87" spans="1:11" s="54" customFormat="1" x14ac:dyDescent="0.25">
      <c r="A87" s="13"/>
      <c r="B87" s="14">
        <v>80</v>
      </c>
      <c r="C87" s="7"/>
      <c r="D87" s="7"/>
      <c r="E87" s="7">
        <f t="shared" si="2"/>
        <v>0</v>
      </c>
      <c r="F87" s="7">
        <v>7.33</v>
      </c>
      <c r="G87" s="7">
        <f t="shared" si="3"/>
        <v>0</v>
      </c>
      <c r="H87" s="12"/>
      <c r="I87" s="7"/>
      <c r="J87" s="12"/>
      <c r="K87" s="7">
        <f>июл.24!K87+авг.24!H87-авг.24!G87</f>
        <v>0</v>
      </c>
    </row>
    <row r="88" spans="1:11" s="54" customFormat="1" x14ac:dyDescent="0.25">
      <c r="A88" s="13"/>
      <c r="B88" s="14">
        <v>81</v>
      </c>
      <c r="C88" s="7"/>
      <c r="D88" s="7"/>
      <c r="E88" s="7">
        <f t="shared" si="2"/>
        <v>0</v>
      </c>
      <c r="F88" s="7">
        <v>7.33</v>
      </c>
      <c r="G88" s="7">
        <f t="shared" si="3"/>
        <v>0</v>
      </c>
      <c r="H88" s="12"/>
      <c r="I88" s="7"/>
      <c r="J88" s="12"/>
      <c r="K88" s="7">
        <f>июл.24!K88+авг.24!H88-авг.24!G88</f>
        <v>0</v>
      </c>
    </row>
    <row r="89" spans="1:11" s="54" customFormat="1" x14ac:dyDescent="0.25">
      <c r="A89" s="13"/>
      <c r="B89" s="14">
        <v>82</v>
      </c>
      <c r="C89" s="7">
        <v>41589</v>
      </c>
      <c r="D89" s="7">
        <v>41820</v>
      </c>
      <c r="E89" s="7">
        <f t="shared" si="2"/>
        <v>231</v>
      </c>
      <c r="F89" s="7">
        <v>7.33</v>
      </c>
      <c r="G89" s="7">
        <f t="shared" si="3"/>
        <v>1693.23</v>
      </c>
      <c r="H89" s="12">
        <v>1500</v>
      </c>
      <c r="I89" s="7">
        <v>633836</v>
      </c>
      <c r="J89" s="9">
        <v>45520</v>
      </c>
      <c r="K89" s="7">
        <f>июл.24!K89+авг.24!H89-авг.24!G89</f>
        <v>10358.32</v>
      </c>
    </row>
    <row r="90" spans="1:11" s="54" customFormat="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июл.24!K90+авг.24!H90-авг.24!G90</f>
        <v>0</v>
      </c>
    </row>
    <row r="91" spans="1:11" s="54" customFormat="1" x14ac:dyDescent="0.25">
      <c r="A91" s="13"/>
      <c r="B91" s="14">
        <v>84</v>
      </c>
      <c r="C91" s="7"/>
      <c r="D91" s="7"/>
      <c r="E91" s="7">
        <f t="shared" si="2"/>
        <v>0</v>
      </c>
      <c r="F91" s="7">
        <v>7.33</v>
      </c>
      <c r="G91" s="7">
        <f t="shared" si="3"/>
        <v>0</v>
      </c>
      <c r="H91" s="12"/>
      <c r="I91" s="7"/>
      <c r="J91" s="12"/>
      <c r="K91" s="7">
        <f>июл.24!K91+авг.24!H91-авг.24!G91</f>
        <v>0</v>
      </c>
    </row>
    <row r="92" spans="1:11" s="54" customFormat="1" x14ac:dyDescent="0.25">
      <c r="A92" s="13"/>
      <c r="B92" s="14">
        <v>85</v>
      </c>
      <c r="C92" s="7"/>
      <c r="D92" s="7"/>
      <c r="E92" s="7">
        <f t="shared" si="2"/>
        <v>0</v>
      </c>
      <c r="F92" s="7">
        <v>7.33</v>
      </c>
      <c r="G92" s="7">
        <f t="shared" si="3"/>
        <v>0</v>
      </c>
      <c r="H92" s="12"/>
      <c r="I92" s="7"/>
      <c r="J92" s="12"/>
      <c r="K92" s="7">
        <f>июл.24!K92+авг.24!H92-авг.24!G92</f>
        <v>0</v>
      </c>
    </row>
    <row r="93" spans="1:11" s="54" customFormat="1" x14ac:dyDescent="0.25">
      <c r="A93" s="13"/>
      <c r="B93" s="14">
        <v>86</v>
      </c>
      <c r="C93" s="7"/>
      <c r="D93" s="7"/>
      <c r="E93" s="7">
        <f t="shared" si="2"/>
        <v>0</v>
      </c>
      <c r="F93" s="7">
        <v>7.33</v>
      </c>
      <c r="G93" s="7">
        <f t="shared" si="3"/>
        <v>0</v>
      </c>
      <c r="H93" s="12"/>
      <c r="I93" s="7"/>
      <c r="J93" s="12"/>
      <c r="K93" s="7">
        <f>июл.24!K93+авг.24!H93-авг.24!G93</f>
        <v>0</v>
      </c>
    </row>
    <row r="94" spans="1:11" s="54" customFormat="1" x14ac:dyDescent="0.25">
      <c r="A94" s="13"/>
      <c r="B94" s="14">
        <v>87</v>
      </c>
      <c r="C94" s="7"/>
      <c r="D94" s="7"/>
      <c r="E94" s="7">
        <f t="shared" si="2"/>
        <v>0</v>
      </c>
      <c r="F94" s="7">
        <v>7.33</v>
      </c>
      <c r="G94" s="7">
        <f t="shared" si="3"/>
        <v>0</v>
      </c>
      <c r="H94" s="12"/>
      <c r="I94" s="7"/>
      <c r="J94" s="12"/>
      <c r="K94" s="7">
        <f>июл.24!K94+авг.24!H94-авг.24!G94</f>
        <v>0</v>
      </c>
    </row>
    <row r="95" spans="1:11" s="54" customFormat="1" x14ac:dyDescent="0.25">
      <c r="A95" s="13"/>
      <c r="B95" s="14">
        <v>88</v>
      </c>
      <c r="C95" s="7"/>
      <c r="D95" s="7"/>
      <c r="E95" s="7">
        <f t="shared" si="2"/>
        <v>0</v>
      </c>
      <c r="F95" s="7">
        <v>7.33</v>
      </c>
      <c r="G95" s="7">
        <f t="shared" si="3"/>
        <v>0</v>
      </c>
      <c r="H95" s="12"/>
      <c r="I95" s="7"/>
      <c r="J95" s="12"/>
      <c r="K95" s="7">
        <f>июл.24!K95+авг.24!H95-авг.24!G95</f>
        <v>0</v>
      </c>
    </row>
    <row r="96" spans="1:11" s="54" customFormat="1" x14ac:dyDescent="0.25">
      <c r="A96" s="13"/>
      <c r="B96" s="14">
        <v>89</v>
      </c>
      <c r="C96" s="7"/>
      <c r="D96" s="7"/>
      <c r="E96" s="7">
        <f t="shared" si="2"/>
        <v>0</v>
      </c>
      <c r="F96" s="7">
        <v>7.33</v>
      </c>
      <c r="G96" s="7">
        <f t="shared" si="3"/>
        <v>0</v>
      </c>
      <c r="H96" s="12"/>
      <c r="I96" s="7"/>
      <c r="J96" s="12"/>
      <c r="K96" s="7">
        <f>июл.24!K96+авг.24!H96-авг.24!G96</f>
        <v>0</v>
      </c>
    </row>
    <row r="97" spans="1:11" s="54" customFormat="1" x14ac:dyDescent="0.25">
      <c r="A97" s="13"/>
      <c r="B97" s="14">
        <v>90</v>
      </c>
      <c r="C97" s="7"/>
      <c r="D97" s="7"/>
      <c r="E97" s="7">
        <f t="shared" si="2"/>
        <v>0</v>
      </c>
      <c r="F97" s="7">
        <v>7.33</v>
      </c>
      <c r="G97" s="7">
        <f t="shared" si="3"/>
        <v>0</v>
      </c>
      <c r="H97" s="12"/>
      <c r="I97" s="7"/>
      <c r="J97" s="12"/>
      <c r="K97" s="7">
        <f>июл.24!K97+авг.24!H97-авг.24!G97</f>
        <v>0</v>
      </c>
    </row>
    <row r="98" spans="1:11" s="54" customFormat="1" x14ac:dyDescent="0.25">
      <c r="A98" s="13"/>
      <c r="B98" s="14">
        <v>91</v>
      </c>
      <c r="C98" s="7">
        <v>11</v>
      </c>
      <c r="D98" s="7">
        <v>11</v>
      </c>
      <c r="E98" s="7">
        <f t="shared" si="2"/>
        <v>0</v>
      </c>
      <c r="F98" s="7">
        <v>7.33</v>
      </c>
      <c r="G98" s="7">
        <f t="shared" si="3"/>
        <v>0</v>
      </c>
      <c r="H98" s="12">
        <v>67</v>
      </c>
      <c r="I98" s="7">
        <v>326949</v>
      </c>
      <c r="J98" s="9">
        <v>45510</v>
      </c>
      <c r="K98" s="7">
        <f>июл.24!K98+авг.24!H98-авг.24!G98</f>
        <v>52.96</v>
      </c>
    </row>
    <row r="99" spans="1:11" s="54" customFormat="1" x14ac:dyDescent="0.25">
      <c r="A99" s="13"/>
      <c r="B99" s="14">
        <v>92</v>
      </c>
      <c r="C99" s="7"/>
      <c r="D99" s="7"/>
      <c r="E99" s="7">
        <f t="shared" si="2"/>
        <v>0</v>
      </c>
      <c r="F99" s="7">
        <v>7.33</v>
      </c>
      <c r="G99" s="7">
        <f t="shared" si="3"/>
        <v>0</v>
      </c>
      <c r="H99" s="12"/>
      <c r="I99" s="7"/>
      <c r="J99" s="12"/>
      <c r="K99" s="7">
        <f>июл.24!K99+авг.24!H99-авг.24!G99</f>
        <v>0</v>
      </c>
    </row>
    <row r="100" spans="1:11" s="54" customFormat="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7.33</v>
      </c>
      <c r="G100" s="7">
        <f t="shared" si="3"/>
        <v>0</v>
      </c>
      <c r="H100" s="12"/>
      <c r="I100" s="7"/>
      <c r="J100" s="12"/>
      <c r="K100" s="7">
        <f>июл.24!K100+авг.24!H100-авг.24!G100</f>
        <v>0</v>
      </c>
    </row>
    <row r="101" spans="1:11" s="54" customFormat="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7.33</v>
      </c>
      <c r="G101" s="7">
        <f t="shared" si="3"/>
        <v>0</v>
      </c>
      <c r="H101" s="12"/>
      <c r="I101" s="7"/>
      <c r="J101" s="12"/>
      <c r="K101" s="7">
        <f>июл.24!K101+авг.24!H101-авг.24!G101</f>
        <v>0</v>
      </c>
    </row>
    <row r="102" spans="1:11" s="54" customFormat="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7.33</v>
      </c>
      <c r="G102" s="7">
        <f t="shared" si="3"/>
        <v>0</v>
      </c>
      <c r="H102" s="12"/>
      <c r="I102" s="7"/>
      <c r="J102" s="12"/>
      <c r="K102" s="7">
        <f>июл.24!K102+авг.24!H102-авг.24!G102</f>
        <v>0</v>
      </c>
    </row>
    <row r="103" spans="1:11" s="54" customFormat="1" x14ac:dyDescent="0.25">
      <c r="A103" s="13"/>
      <c r="B103" s="14">
        <v>96</v>
      </c>
      <c r="C103" s="7">
        <v>409</v>
      </c>
      <c r="D103" s="7">
        <v>461</v>
      </c>
      <c r="E103" s="7">
        <f t="shared" si="2"/>
        <v>52</v>
      </c>
      <c r="F103" s="7">
        <v>7.33</v>
      </c>
      <c r="G103" s="7">
        <f t="shared" si="3"/>
        <v>381.16</v>
      </c>
      <c r="H103" s="12"/>
      <c r="I103" s="7"/>
      <c r="J103" s="12"/>
      <c r="K103" s="7">
        <f>июл.24!K103+авг.24!H103-авг.24!G103</f>
        <v>814.94999999999982</v>
      </c>
    </row>
    <row r="104" spans="1:11" s="54" customFormat="1" x14ac:dyDescent="0.25">
      <c r="A104" s="13"/>
      <c r="B104" s="14">
        <v>97</v>
      </c>
      <c r="C104" s="7">
        <v>7015</v>
      </c>
      <c r="D104" s="7">
        <v>7383</v>
      </c>
      <c r="E104" s="7">
        <f t="shared" si="2"/>
        <v>368</v>
      </c>
      <c r="F104" s="7">
        <v>7.33</v>
      </c>
      <c r="G104" s="7">
        <f t="shared" si="3"/>
        <v>2697.44</v>
      </c>
      <c r="H104" s="12">
        <v>3000</v>
      </c>
      <c r="I104" s="7">
        <v>851689</v>
      </c>
      <c r="J104" s="9">
        <v>45506</v>
      </c>
      <c r="K104" s="7">
        <f>июл.24!K104+авг.24!H104-авг.24!G104</f>
        <v>9387.09</v>
      </c>
    </row>
    <row r="105" spans="1:11" s="54" customFormat="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7.33</v>
      </c>
      <c r="G105" s="7">
        <f t="shared" si="3"/>
        <v>0</v>
      </c>
      <c r="H105" s="12"/>
      <c r="I105" s="7"/>
      <c r="J105" s="12"/>
      <c r="K105" s="7">
        <f>июл.24!K105+авг.24!H105-авг.24!G105</f>
        <v>0</v>
      </c>
    </row>
    <row r="106" spans="1:11" s="54" customFormat="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7.33</v>
      </c>
      <c r="G106" s="7">
        <f t="shared" si="3"/>
        <v>0</v>
      </c>
      <c r="H106" s="12"/>
      <c r="I106" s="7"/>
      <c r="J106" s="12"/>
      <c r="K106" s="7">
        <f>июл.24!K106+авг.24!H106-авг.24!G106</f>
        <v>0</v>
      </c>
    </row>
    <row r="107" spans="1:11" s="54" customFormat="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7.33</v>
      </c>
      <c r="G107" s="7">
        <f t="shared" si="3"/>
        <v>0</v>
      </c>
      <c r="H107" s="12"/>
      <c r="I107" s="7"/>
      <c r="J107" s="12"/>
      <c r="K107" s="7">
        <f>июл.24!K107+авг.24!H107-авг.24!G107</f>
        <v>0</v>
      </c>
    </row>
    <row r="108" spans="1:11" s="54" customFormat="1" x14ac:dyDescent="0.25">
      <c r="A108" s="13"/>
      <c r="B108" s="14">
        <v>101</v>
      </c>
      <c r="C108" s="7">
        <v>8</v>
      </c>
      <c r="D108" s="7">
        <v>8</v>
      </c>
      <c r="E108" s="7">
        <f t="shared" si="2"/>
        <v>0</v>
      </c>
      <c r="F108" s="7">
        <v>7.33</v>
      </c>
      <c r="G108" s="7">
        <f t="shared" si="3"/>
        <v>0</v>
      </c>
      <c r="H108" s="12"/>
      <c r="I108" s="7"/>
      <c r="J108" s="12"/>
      <c r="K108" s="7">
        <f>июл.24!K108+авг.24!H108-авг.24!G108</f>
        <v>65.83</v>
      </c>
    </row>
    <row r="109" spans="1:11" s="54" customFormat="1" x14ac:dyDescent="0.25">
      <c r="A109" s="13"/>
      <c r="B109" s="14">
        <v>102</v>
      </c>
      <c r="C109" s="7">
        <v>17292</v>
      </c>
      <c r="D109" s="7">
        <v>17717</v>
      </c>
      <c r="E109" s="7">
        <f t="shared" si="2"/>
        <v>425</v>
      </c>
      <c r="F109" s="7">
        <v>7.33</v>
      </c>
      <c r="G109" s="7">
        <f t="shared" si="3"/>
        <v>3115.25</v>
      </c>
      <c r="H109" s="12">
        <v>4000</v>
      </c>
      <c r="I109" s="7">
        <v>3975</v>
      </c>
      <c r="J109" s="9">
        <v>45512</v>
      </c>
      <c r="K109" s="7">
        <f>июл.24!K109+авг.24!H109-авг.24!G109</f>
        <v>-12518.79</v>
      </c>
    </row>
    <row r="110" spans="1:11" s="54" customFormat="1" x14ac:dyDescent="0.25">
      <c r="A110" s="13"/>
      <c r="B110" s="14">
        <v>103</v>
      </c>
      <c r="C110" s="7">
        <v>383</v>
      </c>
      <c r="D110" s="7">
        <v>388</v>
      </c>
      <c r="E110" s="7">
        <f t="shared" si="2"/>
        <v>5</v>
      </c>
      <c r="F110" s="7">
        <v>7.33</v>
      </c>
      <c r="G110" s="7">
        <f t="shared" si="3"/>
        <v>36.65</v>
      </c>
      <c r="H110" s="12"/>
      <c r="I110" s="7"/>
      <c r="J110" s="12"/>
      <c r="K110" s="7">
        <f>июл.24!K110+авг.24!H110-авг.24!G110</f>
        <v>-393.51999999999992</v>
      </c>
    </row>
    <row r="111" spans="1:11" s="54" customFormat="1" x14ac:dyDescent="0.25">
      <c r="A111" s="13"/>
      <c r="B111" s="14">
        <v>104</v>
      </c>
      <c r="C111" s="7">
        <v>52</v>
      </c>
      <c r="D111" s="7">
        <v>141</v>
      </c>
      <c r="E111" s="7">
        <f t="shared" si="2"/>
        <v>89</v>
      </c>
      <c r="F111" s="7">
        <v>7.33</v>
      </c>
      <c r="G111" s="7">
        <f t="shared" si="3"/>
        <v>652.37</v>
      </c>
      <c r="H111" s="12"/>
      <c r="I111" s="7"/>
      <c r="J111" s="12"/>
      <c r="K111" s="7">
        <f>июл.24!K111+авг.24!H111-авг.24!G111</f>
        <v>-153.77999999999997</v>
      </c>
    </row>
    <row r="112" spans="1:11" s="54" customFormat="1" x14ac:dyDescent="0.25">
      <c r="A112" s="13"/>
      <c r="B112" s="14">
        <v>105</v>
      </c>
      <c r="C112" s="7">
        <v>22569</v>
      </c>
      <c r="D112" s="7">
        <v>22907</v>
      </c>
      <c r="E112" s="7">
        <f t="shared" si="2"/>
        <v>338</v>
      </c>
      <c r="F112" s="7">
        <v>7.33</v>
      </c>
      <c r="G112" s="7">
        <f t="shared" si="3"/>
        <v>2477.54</v>
      </c>
      <c r="H112" s="12"/>
      <c r="I112" s="7"/>
      <c r="J112" s="9"/>
      <c r="K112" s="7">
        <f>июл.24!K112+авг.24!H112-авг.24!G112</f>
        <v>-2028.8900000000003</v>
      </c>
    </row>
    <row r="113" spans="1:11" s="54" customFormat="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7.33</v>
      </c>
      <c r="G113" s="7">
        <f t="shared" si="3"/>
        <v>0</v>
      </c>
      <c r="H113" s="12"/>
      <c r="I113" s="7"/>
      <c r="J113" s="12"/>
      <c r="K113" s="7">
        <f>июл.24!K113+авг.24!H113-авг.24!G113</f>
        <v>0</v>
      </c>
    </row>
    <row r="114" spans="1:11" s="54" customFormat="1" x14ac:dyDescent="0.25">
      <c r="A114" s="13"/>
      <c r="B114" s="14">
        <v>107</v>
      </c>
      <c r="C114" s="7">
        <v>268</v>
      </c>
      <c r="D114" s="7">
        <v>272</v>
      </c>
      <c r="E114" s="7">
        <f t="shared" si="2"/>
        <v>4</v>
      </c>
      <c r="F114" s="7">
        <v>7.33</v>
      </c>
      <c r="G114" s="7">
        <f t="shared" si="3"/>
        <v>29.32</v>
      </c>
      <c r="H114" s="12"/>
      <c r="I114" s="7"/>
      <c r="J114" s="12"/>
      <c r="K114" s="7">
        <f>июл.24!K114+авг.24!H114-авг.24!G114</f>
        <v>255.33999999999997</v>
      </c>
    </row>
    <row r="115" spans="1:11" s="54" customFormat="1" x14ac:dyDescent="0.25">
      <c r="A115" s="13"/>
      <c r="B115" s="14">
        <v>108</v>
      </c>
      <c r="C115" s="7">
        <v>5050</v>
      </c>
      <c r="D115" s="7">
        <v>5090</v>
      </c>
      <c r="E115" s="7">
        <f t="shared" si="2"/>
        <v>40</v>
      </c>
      <c r="F115" s="7">
        <v>7.33</v>
      </c>
      <c r="G115" s="7">
        <f t="shared" si="3"/>
        <v>293.2</v>
      </c>
      <c r="H115" s="12"/>
      <c r="I115" s="7"/>
      <c r="J115" s="9"/>
      <c r="K115" s="7">
        <f>июл.24!K115+авг.24!H115-авг.24!G115</f>
        <v>502.16</v>
      </c>
    </row>
    <row r="116" spans="1:11" s="54" customFormat="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7.33</v>
      </c>
      <c r="G116" s="7">
        <f t="shared" si="3"/>
        <v>0</v>
      </c>
      <c r="H116" s="12"/>
      <c r="I116" s="7"/>
      <c r="J116" s="12"/>
      <c r="K116" s="7">
        <f>июл.24!K116+авг.24!H116-авг.24!G116</f>
        <v>0</v>
      </c>
    </row>
    <row r="117" spans="1:11" s="54" customFormat="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7.33</v>
      </c>
      <c r="G117" s="7">
        <f t="shared" si="3"/>
        <v>0</v>
      </c>
      <c r="H117" s="12"/>
      <c r="I117" s="7"/>
      <c r="J117" s="12"/>
      <c r="K117" s="7">
        <f>июл.24!K117+авг.24!H117-авг.24!G117</f>
        <v>0</v>
      </c>
    </row>
    <row r="118" spans="1:11" s="54" customFormat="1" x14ac:dyDescent="0.25">
      <c r="A118" s="13"/>
      <c r="B118" s="14">
        <v>111</v>
      </c>
      <c r="C118" s="7">
        <v>33</v>
      </c>
      <c r="D118" s="7">
        <v>33</v>
      </c>
      <c r="E118" s="7">
        <f t="shared" si="2"/>
        <v>0</v>
      </c>
      <c r="F118" s="7">
        <v>7.33</v>
      </c>
      <c r="G118" s="7">
        <f t="shared" si="3"/>
        <v>0</v>
      </c>
      <c r="H118" s="12"/>
      <c r="I118" s="7"/>
      <c r="J118" s="12"/>
      <c r="K118" s="7">
        <f>июл.24!K118+авг.24!H118-авг.24!G118</f>
        <v>0</v>
      </c>
    </row>
    <row r="119" spans="1:11" s="54" customFormat="1" x14ac:dyDescent="0.25">
      <c r="A119" s="13"/>
      <c r="B119" s="14">
        <v>112</v>
      </c>
      <c r="C119" s="7"/>
      <c r="D119" s="7"/>
      <c r="E119" s="7">
        <f t="shared" si="2"/>
        <v>0</v>
      </c>
      <c r="F119" s="7">
        <v>7.33</v>
      </c>
      <c r="G119" s="7">
        <f t="shared" si="3"/>
        <v>0</v>
      </c>
      <c r="H119" s="12"/>
      <c r="I119" s="7"/>
      <c r="J119" s="12"/>
      <c r="K119" s="7">
        <f>июл.24!K119+авг.24!H119-авг.24!G119</f>
        <v>0</v>
      </c>
    </row>
    <row r="120" spans="1:11" s="54" customFormat="1" x14ac:dyDescent="0.25">
      <c r="A120" s="13"/>
      <c r="B120" s="14">
        <v>113</v>
      </c>
      <c r="C120" s="7">
        <v>2952</v>
      </c>
      <c r="D120" s="7">
        <v>3214</v>
      </c>
      <c r="E120" s="7">
        <f t="shared" si="2"/>
        <v>262</v>
      </c>
      <c r="F120" s="7">
        <v>7.33</v>
      </c>
      <c r="G120" s="7">
        <f t="shared" si="3"/>
        <v>1920.46</v>
      </c>
      <c r="H120" s="12"/>
      <c r="I120" s="7"/>
      <c r="J120" s="12"/>
      <c r="K120" s="7">
        <f>июл.24!K120+авг.24!H120-авг.24!G120</f>
        <v>1059.2300000000005</v>
      </c>
    </row>
    <row r="121" spans="1:11" s="54" customFormat="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7.33</v>
      </c>
      <c r="G121" s="7">
        <f t="shared" si="3"/>
        <v>0</v>
      </c>
      <c r="H121" s="12"/>
      <c r="I121" s="7"/>
      <c r="J121" s="12"/>
      <c r="K121" s="7">
        <f>июл.24!K121+авг.24!H121-авг.24!G121</f>
        <v>0</v>
      </c>
    </row>
    <row r="122" spans="1:11" s="54" customFormat="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7.33</v>
      </c>
      <c r="G122" s="7">
        <f t="shared" si="3"/>
        <v>0</v>
      </c>
      <c r="H122" s="12"/>
      <c r="I122" s="7"/>
      <c r="J122" s="12"/>
      <c r="K122" s="7">
        <f>июл.24!K122+авг.24!H122-авг.24!G122</f>
        <v>0</v>
      </c>
    </row>
    <row r="123" spans="1:11" s="54" customFormat="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июл.24!K123+авг.24!H123-авг.24!G123</f>
        <v>0</v>
      </c>
    </row>
    <row r="124" spans="1:11" s="54" customFormat="1" x14ac:dyDescent="0.25">
      <c r="A124" s="13"/>
      <c r="B124" s="14">
        <v>117</v>
      </c>
      <c r="C124" s="7">
        <v>1556</v>
      </c>
      <c r="D124" s="7">
        <v>2120</v>
      </c>
      <c r="E124" s="7">
        <f t="shared" si="2"/>
        <v>564</v>
      </c>
      <c r="F124" s="7">
        <v>7.33</v>
      </c>
      <c r="G124" s="7">
        <f t="shared" si="3"/>
        <v>4134.12</v>
      </c>
      <c r="H124" s="12"/>
      <c r="I124" s="7"/>
      <c r="J124" s="12"/>
      <c r="K124" s="7">
        <f>июл.24!K124+авг.24!H124-авг.24!G124</f>
        <v>-2041.7000000000003</v>
      </c>
    </row>
    <row r="125" spans="1:11" s="54" customFormat="1" x14ac:dyDescent="0.25">
      <c r="A125" s="13"/>
      <c r="B125" s="14">
        <v>118</v>
      </c>
      <c r="C125" s="7">
        <v>229</v>
      </c>
      <c r="D125" s="7">
        <v>269</v>
      </c>
      <c r="E125" s="7">
        <f t="shared" si="2"/>
        <v>40</v>
      </c>
      <c r="F125" s="7">
        <v>7.33</v>
      </c>
      <c r="G125" s="7">
        <f t="shared" si="3"/>
        <v>293.2</v>
      </c>
      <c r="H125" s="12">
        <v>500</v>
      </c>
      <c r="I125" s="7">
        <v>866712</v>
      </c>
      <c r="J125" s="9">
        <v>45518</v>
      </c>
      <c r="K125" s="7">
        <f>июл.24!K125+авг.24!H125-авг.24!G125</f>
        <v>-192.55999999999995</v>
      </c>
    </row>
    <row r="126" spans="1:11" s="54" customFormat="1" x14ac:dyDescent="0.25">
      <c r="A126" s="13"/>
      <c r="B126" s="14">
        <v>119</v>
      </c>
      <c r="C126" s="7">
        <v>51</v>
      </c>
      <c r="D126" s="7">
        <v>52</v>
      </c>
      <c r="E126" s="7">
        <f t="shared" si="2"/>
        <v>1</v>
      </c>
      <c r="F126" s="7">
        <v>7.33</v>
      </c>
      <c r="G126" s="7">
        <f t="shared" si="3"/>
        <v>7.33</v>
      </c>
      <c r="H126" s="12"/>
      <c r="I126" s="7"/>
      <c r="J126" s="12"/>
      <c r="K126" s="7">
        <f>июл.24!K126+авг.24!H126-авг.24!G126</f>
        <v>-157.43</v>
      </c>
    </row>
    <row r="127" spans="1:11" s="54" customFormat="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7.33</v>
      </c>
      <c r="G127" s="7">
        <f t="shared" si="3"/>
        <v>0</v>
      </c>
      <c r="H127" s="12"/>
      <c r="I127" s="7"/>
      <c r="J127" s="12"/>
      <c r="K127" s="7">
        <f>июл.24!K127+авг.24!H127-авг.24!G127</f>
        <v>0</v>
      </c>
    </row>
    <row r="128" spans="1:11" s="54" customFormat="1" x14ac:dyDescent="0.25">
      <c r="A128" s="13"/>
      <c r="B128" s="14">
        <v>121</v>
      </c>
      <c r="C128" s="7">
        <v>1822</v>
      </c>
      <c r="D128" s="7">
        <v>1830</v>
      </c>
      <c r="E128" s="7">
        <f t="shared" si="2"/>
        <v>8</v>
      </c>
      <c r="F128" s="7">
        <v>7.33</v>
      </c>
      <c r="G128" s="7">
        <f t="shared" si="3"/>
        <v>58.64</v>
      </c>
      <c r="H128" s="12"/>
      <c r="I128" s="7"/>
      <c r="J128" s="12"/>
      <c r="K128" s="7">
        <f>июл.24!K128+авг.24!H128-авг.24!G128</f>
        <v>390.51</v>
      </c>
    </row>
    <row r="129" spans="1:11" s="54" customFormat="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7.33</v>
      </c>
      <c r="G129" s="7">
        <f t="shared" si="3"/>
        <v>0</v>
      </c>
      <c r="H129" s="12"/>
      <c r="I129" s="7"/>
      <c r="J129" s="12"/>
      <c r="K129" s="7">
        <f>июл.24!K129+авг.24!H129-авг.24!G129</f>
        <v>0</v>
      </c>
    </row>
    <row r="130" spans="1:11" s="54" customFormat="1" x14ac:dyDescent="0.25">
      <c r="A130" s="13"/>
      <c r="B130" s="14">
        <v>123</v>
      </c>
      <c r="C130" s="7">
        <v>3</v>
      </c>
      <c r="D130" s="7">
        <v>3</v>
      </c>
      <c r="E130" s="7">
        <f t="shared" si="2"/>
        <v>0</v>
      </c>
      <c r="F130" s="7">
        <v>7.33</v>
      </c>
      <c r="G130" s="7">
        <f t="shared" si="3"/>
        <v>0</v>
      </c>
      <c r="H130" s="12"/>
      <c r="I130" s="7"/>
      <c r="J130" s="12"/>
      <c r="K130" s="7">
        <f>июл.24!K130+авг.24!H130-авг.24!G130</f>
        <v>14.66</v>
      </c>
    </row>
    <row r="131" spans="1:11" s="54" customFormat="1" x14ac:dyDescent="0.25">
      <c r="A131" s="13"/>
      <c r="B131" s="14">
        <v>124</v>
      </c>
      <c r="C131" s="7">
        <v>1864</v>
      </c>
      <c r="D131" s="7">
        <v>1892</v>
      </c>
      <c r="E131" s="7">
        <f t="shared" si="2"/>
        <v>28</v>
      </c>
      <c r="F131" s="7">
        <v>7.33</v>
      </c>
      <c r="G131" s="7">
        <f t="shared" si="3"/>
        <v>205.24</v>
      </c>
      <c r="H131" s="12">
        <v>500</v>
      </c>
      <c r="I131" s="7">
        <v>651047</v>
      </c>
      <c r="J131" s="9">
        <v>45515</v>
      </c>
      <c r="K131" s="7">
        <f>июл.24!K131+авг.24!H131-авг.24!G131</f>
        <v>-517.09</v>
      </c>
    </row>
    <row r="132" spans="1:11" s="54" customFormat="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июл.24!K132+авг.24!H132-авг.24!G132</f>
        <v>0</v>
      </c>
    </row>
    <row r="133" spans="1:11" s="54" customFormat="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7.33</v>
      </c>
      <c r="G133" s="7">
        <f t="shared" si="3"/>
        <v>0</v>
      </c>
      <c r="H133" s="12"/>
      <c r="I133" s="7"/>
      <c r="J133" s="12"/>
      <c r="K133" s="7">
        <f>июл.24!K133+авг.24!H133-авг.24!G133</f>
        <v>0</v>
      </c>
    </row>
    <row r="134" spans="1:11" s="54" customFormat="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7.33</v>
      </c>
      <c r="G134" s="7">
        <f t="shared" si="3"/>
        <v>0</v>
      </c>
      <c r="H134" s="12"/>
      <c r="I134" s="7"/>
      <c r="J134" s="12"/>
      <c r="K134" s="7">
        <f>июл.24!K134+авг.24!H134-авг.24!G134</f>
        <v>0</v>
      </c>
    </row>
    <row r="135" spans="1:11" s="54" customFormat="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7.33</v>
      </c>
      <c r="G135" s="7">
        <f t="shared" si="3"/>
        <v>0</v>
      </c>
      <c r="H135" s="12"/>
      <c r="I135" s="7"/>
      <c r="J135" s="12"/>
      <c r="K135" s="7">
        <f>июл.24!K135+авг.24!H135-авг.24!G135</f>
        <v>0</v>
      </c>
    </row>
    <row r="136" spans="1:11" s="54" customFormat="1" x14ac:dyDescent="0.25">
      <c r="A136" s="13"/>
      <c r="B136" s="14">
        <v>129</v>
      </c>
      <c r="C136" s="7">
        <v>843</v>
      </c>
      <c r="D136" s="7">
        <v>844</v>
      </c>
      <c r="E136" s="7">
        <f t="shared" ref="E136:E200" si="4">SUM(D136-C136)</f>
        <v>1</v>
      </c>
      <c r="F136" s="7">
        <v>7.33</v>
      </c>
      <c r="G136" s="7">
        <f t="shared" ref="G136:G200" si="5">SUM(E136*F136)</f>
        <v>7.33</v>
      </c>
      <c r="H136" s="12"/>
      <c r="I136" s="7"/>
      <c r="J136" s="12"/>
      <c r="K136" s="7">
        <f>июл.24!K136+авг.24!H136-авг.24!G136</f>
        <v>820.57</v>
      </c>
    </row>
    <row r="137" spans="1:11" s="54" customFormat="1" x14ac:dyDescent="0.25">
      <c r="A137" s="13"/>
      <c r="B137" s="14">
        <v>130</v>
      </c>
      <c r="C137" s="7">
        <v>3638</v>
      </c>
      <c r="D137" s="7">
        <v>3704</v>
      </c>
      <c r="E137" s="7">
        <f t="shared" si="4"/>
        <v>66</v>
      </c>
      <c r="F137" s="7">
        <v>7.33</v>
      </c>
      <c r="G137" s="7">
        <f t="shared" si="5"/>
        <v>483.78000000000003</v>
      </c>
      <c r="H137" s="12"/>
      <c r="I137" s="7"/>
      <c r="J137" s="9"/>
      <c r="K137" s="7">
        <f>июл.24!K137+авг.24!H137-авг.24!G137</f>
        <v>-1525.1299999999999</v>
      </c>
    </row>
    <row r="138" spans="1:11" s="54" customFormat="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7.33</v>
      </c>
      <c r="G138" s="7">
        <f t="shared" si="5"/>
        <v>0</v>
      </c>
      <c r="H138" s="12"/>
      <c r="I138" s="7"/>
      <c r="J138" s="12"/>
      <c r="K138" s="7">
        <f>июл.24!K138+авг.24!H138-авг.24!G138</f>
        <v>376.12</v>
      </c>
    </row>
    <row r="139" spans="1:11" s="54" customFormat="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7.33</v>
      </c>
      <c r="G139" s="7">
        <f t="shared" si="5"/>
        <v>0</v>
      </c>
      <c r="H139" s="12"/>
      <c r="I139" s="7"/>
      <c r="J139" s="12"/>
      <c r="K139" s="7">
        <f>июл.24!K139+авг.24!H139-авг.24!G139</f>
        <v>0</v>
      </c>
    </row>
    <row r="140" spans="1:11" s="54" customFormat="1" x14ac:dyDescent="0.25">
      <c r="A140" s="13"/>
      <c r="B140" s="14">
        <v>133</v>
      </c>
      <c r="C140" s="7">
        <v>380</v>
      </c>
      <c r="D140" s="7">
        <v>399</v>
      </c>
      <c r="E140" s="7">
        <f t="shared" si="4"/>
        <v>19</v>
      </c>
      <c r="F140" s="7">
        <v>7.33</v>
      </c>
      <c r="G140" s="7">
        <f t="shared" si="5"/>
        <v>139.27000000000001</v>
      </c>
      <c r="H140" s="12"/>
      <c r="I140" s="7"/>
      <c r="J140" s="12"/>
      <c r="K140" s="7">
        <f>июл.24!K140+авг.24!H140-авг.24!G140</f>
        <v>-564.49</v>
      </c>
    </row>
    <row r="141" spans="1:11" s="54" customFormat="1" x14ac:dyDescent="0.25">
      <c r="A141" s="13"/>
      <c r="B141" s="14">
        <v>134</v>
      </c>
      <c r="C141" s="7">
        <v>7770</v>
      </c>
      <c r="D141" s="7">
        <v>7998</v>
      </c>
      <c r="E141" s="7">
        <f t="shared" si="4"/>
        <v>228</v>
      </c>
      <c r="F141" s="7">
        <v>7.33</v>
      </c>
      <c r="G141" s="7">
        <f t="shared" si="5"/>
        <v>1671.24</v>
      </c>
      <c r="H141" s="12"/>
      <c r="I141" s="7"/>
      <c r="J141" s="12"/>
      <c r="K141" s="7">
        <f>июл.24!K141+авг.24!H141-авг.24!G141</f>
        <v>14236.700000000003</v>
      </c>
    </row>
    <row r="142" spans="1:11" s="54" customFormat="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7.33</v>
      </c>
      <c r="G142" s="7">
        <f t="shared" si="5"/>
        <v>0</v>
      </c>
      <c r="H142" s="12"/>
      <c r="I142" s="7"/>
      <c r="J142" s="12"/>
      <c r="K142" s="7">
        <f>июл.24!K142+авг.24!H142-авг.24!G142</f>
        <v>0</v>
      </c>
    </row>
    <row r="143" spans="1:11" s="54" customFormat="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7.33</v>
      </c>
      <c r="G143" s="7">
        <f t="shared" si="5"/>
        <v>0</v>
      </c>
      <c r="H143" s="12"/>
      <c r="I143" s="7"/>
      <c r="J143" s="12"/>
      <c r="K143" s="7">
        <f>июл.24!K143+авг.24!H143-авг.24!G143</f>
        <v>0</v>
      </c>
    </row>
    <row r="144" spans="1:11" s="54" customFormat="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7.33</v>
      </c>
      <c r="G144" s="7">
        <f t="shared" si="5"/>
        <v>0</v>
      </c>
      <c r="H144" s="12"/>
      <c r="I144" s="7"/>
      <c r="J144" s="12"/>
      <c r="K144" s="7">
        <f>июл.24!K144+авг.24!H144-авг.24!G144</f>
        <v>0</v>
      </c>
    </row>
    <row r="145" spans="1:11" s="54" customFormat="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7.33</v>
      </c>
      <c r="G145" s="7">
        <f t="shared" si="5"/>
        <v>0</v>
      </c>
      <c r="H145" s="12"/>
      <c r="I145" s="7"/>
      <c r="J145" s="12"/>
      <c r="K145" s="7">
        <f>июл.24!K145+авг.24!H145-авг.24!G145</f>
        <v>0</v>
      </c>
    </row>
    <row r="146" spans="1:11" s="54" customFormat="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7.33</v>
      </c>
      <c r="G146" s="7">
        <f t="shared" si="5"/>
        <v>0</v>
      </c>
      <c r="H146" s="12"/>
      <c r="I146" s="7"/>
      <c r="J146" s="12"/>
      <c r="K146" s="7">
        <f>июл.24!K146+авг.24!H146-авг.24!G146</f>
        <v>0</v>
      </c>
    </row>
    <row r="147" spans="1:11" s="54" customFormat="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7.33</v>
      </c>
      <c r="G147" s="7">
        <f t="shared" si="5"/>
        <v>0</v>
      </c>
      <c r="H147" s="12"/>
      <c r="I147" s="7"/>
      <c r="J147" s="12"/>
      <c r="K147" s="7">
        <f>июл.24!K147+авг.24!H147-авг.24!G147</f>
        <v>0</v>
      </c>
    </row>
    <row r="148" spans="1:11" s="54" customFormat="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7.33</v>
      </c>
      <c r="G148" s="7">
        <f t="shared" si="5"/>
        <v>0</v>
      </c>
      <c r="H148" s="12"/>
      <c r="I148" s="7"/>
      <c r="J148" s="12"/>
      <c r="K148" s="7">
        <f>июл.24!K148+авг.24!H148-авг.24!G148</f>
        <v>0</v>
      </c>
    </row>
    <row r="149" spans="1:11" s="54" customFormat="1" x14ac:dyDescent="0.25">
      <c r="A149" s="81"/>
      <c r="B149" s="14" t="s">
        <v>189</v>
      </c>
      <c r="C149" s="7"/>
      <c r="D149" s="7"/>
      <c r="E149" s="7"/>
      <c r="F149" s="7"/>
      <c r="G149" s="7"/>
      <c r="H149" s="80"/>
      <c r="I149" s="7"/>
      <c r="J149" s="80"/>
      <c r="K149" s="7">
        <f>июл.24!K149+авг.24!H149-авг.24!G149</f>
        <v>0</v>
      </c>
    </row>
    <row r="150" spans="1:11" s="54" customFormat="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7.33</v>
      </c>
      <c r="G150" s="7">
        <f t="shared" si="5"/>
        <v>0</v>
      </c>
      <c r="H150" s="12"/>
      <c r="I150" s="7"/>
      <c r="J150" s="12"/>
      <c r="K150" s="7">
        <f>июл.24!K150+авг.24!H150-авг.24!G150</f>
        <v>0</v>
      </c>
    </row>
    <row r="151" spans="1:11" s="54" customFormat="1" x14ac:dyDescent="0.25">
      <c r="A151" s="13"/>
      <c r="B151" s="14">
        <v>143</v>
      </c>
      <c r="C151" s="7">
        <v>5400</v>
      </c>
      <c r="D151" s="7">
        <v>5917</v>
      </c>
      <c r="E151" s="7">
        <f t="shared" si="4"/>
        <v>517</v>
      </c>
      <c r="F151" s="7">
        <v>7.33</v>
      </c>
      <c r="G151" s="7">
        <f t="shared" si="5"/>
        <v>3789.61</v>
      </c>
      <c r="H151" s="12">
        <v>8000</v>
      </c>
      <c r="I151" s="7">
        <v>305318</v>
      </c>
      <c r="J151" s="9">
        <v>45527</v>
      </c>
      <c r="K151" s="7">
        <f>июл.24!K151+авг.24!H151-авг.24!G151</f>
        <v>-898.85000000000173</v>
      </c>
    </row>
    <row r="152" spans="1:11" s="54" customFormat="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7.33</v>
      </c>
      <c r="G152" s="7">
        <f t="shared" si="5"/>
        <v>0</v>
      </c>
      <c r="H152" s="12"/>
      <c r="I152" s="7"/>
      <c r="J152" s="12"/>
      <c r="K152" s="7">
        <f>июл.24!K152+авг.24!H152-авг.24!G152</f>
        <v>0</v>
      </c>
    </row>
    <row r="153" spans="1:11" s="54" customFormat="1" x14ac:dyDescent="0.25">
      <c r="A153" s="13"/>
      <c r="B153" s="14">
        <v>145</v>
      </c>
      <c r="C153" s="7"/>
      <c r="D153" s="7"/>
      <c r="E153" s="7">
        <f t="shared" si="4"/>
        <v>0</v>
      </c>
      <c r="F153" s="7">
        <v>7.33</v>
      </c>
      <c r="G153" s="7">
        <f t="shared" si="5"/>
        <v>0</v>
      </c>
      <c r="H153" s="12"/>
      <c r="I153" s="7"/>
      <c r="J153" s="12"/>
      <c r="K153" s="7">
        <f>июл.24!K153+авг.24!H153-авг.24!G153</f>
        <v>0</v>
      </c>
    </row>
    <row r="154" spans="1:11" s="54" customFormat="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9"/>
      <c r="K154" s="7">
        <f>июл.24!K154+авг.24!H154-авг.24!G154</f>
        <v>0</v>
      </c>
    </row>
    <row r="155" spans="1:11" s="54" customFormat="1" x14ac:dyDescent="0.25">
      <c r="A155" s="13"/>
      <c r="B155" s="14">
        <v>147</v>
      </c>
      <c r="C155" s="7">
        <v>52970</v>
      </c>
      <c r="D155" s="7">
        <v>53370</v>
      </c>
      <c r="E155" s="7">
        <f t="shared" si="4"/>
        <v>400</v>
      </c>
      <c r="F155" s="7">
        <v>7.33</v>
      </c>
      <c r="G155" s="7">
        <f t="shared" si="5"/>
        <v>2932</v>
      </c>
      <c r="H155" s="12">
        <v>8000</v>
      </c>
      <c r="I155" s="7">
        <v>812069</v>
      </c>
      <c r="J155" s="9">
        <v>45527</v>
      </c>
      <c r="K155" s="7">
        <f>июл.24!K155+авг.24!H155-авг.24!G155</f>
        <v>23139.950000000004</v>
      </c>
    </row>
    <row r="156" spans="1:11" s="54" customFormat="1" x14ac:dyDescent="0.25">
      <c r="A156" s="13"/>
      <c r="B156" s="14">
        <v>148</v>
      </c>
      <c r="C156" s="7"/>
      <c r="D156" s="7"/>
      <c r="E156" s="7">
        <f t="shared" si="4"/>
        <v>0</v>
      </c>
      <c r="F156" s="7">
        <v>7.33</v>
      </c>
      <c r="G156" s="7">
        <f t="shared" si="5"/>
        <v>0</v>
      </c>
      <c r="H156" s="12"/>
      <c r="I156" s="7"/>
      <c r="J156" s="12"/>
      <c r="K156" s="7">
        <f>июл.24!K156+авг.24!H156-авг.24!G156</f>
        <v>0</v>
      </c>
    </row>
    <row r="157" spans="1:11" s="54" customFormat="1" x14ac:dyDescent="0.25">
      <c r="A157" s="13"/>
      <c r="B157" s="14">
        <v>149</v>
      </c>
      <c r="C157" s="7">
        <v>4462</v>
      </c>
      <c r="D157" s="7">
        <v>4483</v>
      </c>
      <c r="E157" s="7">
        <f t="shared" si="4"/>
        <v>21</v>
      </c>
      <c r="F157" s="7">
        <v>7.33</v>
      </c>
      <c r="G157" s="7">
        <f t="shared" si="5"/>
        <v>153.93</v>
      </c>
      <c r="H157" s="12"/>
      <c r="I157" s="7"/>
      <c r="J157" s="12"/>
      <c r="K157" s="7">
        <f>июл.24!K157+авг.24!H157-авг.24!G157</f>
        <v>4950.7599999999993</v>
      </c>
    </row>
    <row r="158" spans="1:11" s="54" customFormat="1" x14ac:dyDescent="0.25">
      <c r="A158" s="13"/>
      <c r="B158" s="14">
        <v>150</v>
      </c>
      <c r="C158" s="7">
        <v>65047</v>
      </c>
      <c r="D158" s="7">
        <v>65459</v>
      </c>
      <c r="E158" s="7">
        <f t="shared" si="4"/>
        <v>412</v>
      </c>
      <c r="F158" s="7">
        <v>7.33</v>
      </c>
      <c r="G158" s="7">
        <f t="shared" si="5"/>
        <v>3019.96</v>
      </c>
      <c r="H158" s="12">
        <v>6000</v>
      </c>
      <c r="I158" s="7">
        <v>768144</v>
      </c>
      <c r="J158" s="9">
        <v>45516</v>
      </c>
      <c r="K158" s="7">
        <f>июл.24!K158+авг.24!H158-авг.24!G158</f>
        <v>26704.830000000005</v>
      </c>
    </row>
    <row r="159" spans="1:11" s="54" customFormat="1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июл.24!K159+авг.24!H159-авг.24!G159</f>
        <v>0</v>
      </c>
    </row>
    <row r="160" spans="1:11" s="54" customFormat="1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июл.24!K160+авг.24!H160-авг.24!G160</f>
        <v>0</v>
      </c>
    </row>
    <row r="161" spans="1:11" s="54" customFormat="1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июл.24!K161+авг.24!H161-авг.24!G161</f>
        <v>0</v>
      </c>
    </row>
    <row r="162" spans="1:11" s="54" customFormat="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7.33</v>
      </c>
      <c r="G162" s="7">
        <f t="shared" si="5"/>
        <v>0</v>
      </c>
      <c r="H162" s="12"/>
      <c r="I162" s="7"/>
      <c r="J162" s="12"/>
      <c r="K162" s="7">
        <f>июл.24!K162+авг.24!H162-авг.24!G162</f>
        <v>0</v>
      </c>
    </row>
    <row r="163" spans="1:11" s="54" customFormat="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7.33</v>
      </c>
      <c r="G163" s="7">
        <f t="shared" si="5"/>
        <v>0</v>
      </c>
      <c r="H163" s="12"/>
      <c r="I163" s="7"/>
      <c r="J163" s="12"/>
      <c r="K163" s="7">
        <f>июл.24!K163+авг.24!H163-авг.24!G163</f>
        <v>0</v>
      </c>
    </row>
    <row r="164" spans="1:11" s="54" customFormat="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7.33</v>
      </c>
      <c r="G164" s="7">
        <f t="shared" si="5"/>
        <v>0</v>
      </c>
      <c r="H164" s="12"/>
      <c r="I164" s="7"/>
      <c r="J164" s="12"/>
      <c r="K164" s="7">
        <f>июл.24!K164+авг.24!H164-авг.24!G164</f>
        <v>0</v>
      </c>
    </row>
    <row r="165" spans="1:11" s="54" customFormat="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7.33</v>
      </c>
      <c r="G165" s="7">
        <f t="shared" si="5"/>
        <v>0</v>
      </c>
      <c r="H165" s="12"/>
      <c r="I165" s="7"/>
      <c r="J165" s="12"/>
      <c r="K165" s="7">
        <f>июл.24!K165+авг.24!H165-авг.24!G165</f>
        <v>0</v>
      </c>
    </row>
    <row r="166" spans="1:11" s="54" customFormat="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7.33</v>
      </c>
      <c r="G166" s="7">
        <f t="shared" si="5"/>
        <v>0</v>
      </c>
      <c r="H166" s="12"/>
      <c r="I166" s="7"/>
      <c r="J166" s="12"/>
      <c r="K166" s="7">
        <f>июл.24!K166+авг.24!H166-авг.24!G166</f>
        <v>0</v>
      </c>
    </row>
    <row r="167" spans="1:11" s="54" customFormat="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7.33</v>
      </c>
      <c r="G167" s="7">
        <f t="shared" si="5"/>
        <v>0</v>
      </c>
      <c r="H167" s="12"/>
      <c r="I167" s="7"/>
      <c r="J167" s="12"/>
      <c r="K167" s="7">
        <f>июл.24!K167+авг.24!H167-авг.24!G167</f>
        <v>0</v>
      </c>
    </row>
    <row r="168" spans="1:11" s="54" customFormat="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7.33</v>
      </c>
      <c r="G168" s="7">
        <f t="shared" si="5"/>
        <v>0</v>
      </c>
      <c r="H168" s="12"/>
      <c r="I168" s="7"/>
      <c r="J168" s="12"/>
      <c r="K168" s="7">
        <f>июл.24!K168+авг.24!H168-авг.24!G168</f>
        <v>0</v>
      </c>
    </row>
    <row r="169" spans="1:11" s="54" customFormat="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7.33</v>
      </c>
      <c r="G169" s="7">
        <f t="shared" si="5"/>
        <v>0</v>
      </c>
      <c r="H169" s="12"/>
      <c r="I169" s="7"/>
      <c r="J169" s="12"/>
      <c r="K169" s="7">
        <f>июл.24!K169+авг.24!H169-авг.24!G169</f>
        <v>0</v>
      </c>
    </row>
    <row r="170" spans="1:11" s="54" customFormat="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7.33</v>
      </c>
      <c r="G170" s="7">
        <f t="shared" si="5"/>
        <v>0</v>
      </c>
      <c r="H170" s="12"/>
      <c r="I170" s="7"/>
      <c r="J170" s="12"/>
      <c r="K170" s="7">
        <f>июл.24!K170+авг.24!H170-авг.24!G170</f>
        <v>0</v>
      </c>
    </row>
    <row r="171" spans="1:11" s="54" customFormat="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7.33</v>
      </c>
      <c r="G171" s="7">
        <f t="shared" si="5"/>
        <v>0</v>
      </c>
      <c r="H171" s="12"/>
      <c r="I171" s="7"/>
      <c r="J171" s="12"/>
      <c r="K171" s="7">
        <f>июл.24!K171+авг.24!H171-авг.24!G171</f>
        <v>0</v>
      </c>
    </row>
    <row r="172" spans="1:11" s="54" customFormat="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7.33</v>
      </c>
      <c r="G172" s="7">
        <f t="shared" si="5"/>
        <v>0</v>
      </c>
      <c r="H172" s="12"/>
      <c r="I172" s="7"/>
      <c r="J172" s="12"/>
      <c r="K172" s="7">
        <f>июл.24!K172+авг.24!H172-авг.24!G172</f>
        <v>0</v>
      </c>
    </row>
    <row r="173" spans="1:11" s="54" customFormat="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7.33</v>
      </c>
      <c r="G173" s="7">
        <f t="shared" si="5"/>
        <v>0</v>
      </c>
      <c r="H173" s="12"/>
      <c r="I173" s="7"/>
      <c r="J173" s="12"/>
      <c r="K173" s="7">
        <f>июл.24!K173+авг.24!H173-авг.24!G173</f>
        <v>0</v>
      </c>
    </row>
    <row r="174" spans="1:11" s="54" customFormat="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7.33</v>
      </c>
      <c r="G174" s="7">
        <f t="shared" si="5"/>
        <v>0</v>
      </c>
      <c r="H174" s="12"/>
      <c r="I174" s="7"/>
      <c r="J174" s="12"/>
      <c r="K174" s="7">
        <f>июл.24!K174+авг.24!H174-авг.24!G174</f>
        <v>0</v>
      </c>
    </row>
    <row r="175" spans="1:11" s="54" customFormat="1" x14ac:dyDescent="0.25">
      <c r="A175" s="77"/>
      <c r="B175" s="14" t="s">
        <v>175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6"/>
      <c r="I175" s="7"/>
      <c r="J175" s="76"/>
      <c r="K175" s="7">
        <f>июл.24!K175+авг.24!H175-авг.24!G175</f>
        <v>0</v>
      </c>
    </row>
    <row r="176" spans="1:11" s="54" customFormat="1" x14ac:dyDescent="0.25">
      <c r="A176" s="13"/>
      <c r="B176" s="14" t="s">
        <v>176</v>
      </c>
      <c r="C176" s="7"/>
      <c r="D176" s="7"/>
      <c r="E176" s="7">
        <f t="shared" si="4"/>
        <v>0</v>
      </c>
      <c r="F176" s="7">
        <v>7.33</v>
      </c>
      <c r="G176" s="7">
        <f t="shared" si="5"/>
        <v>0</v>
      </c>
      <c r="H176" s="12"/>
      <c r="I176" s="7"/>
      <c r="J176" s="12"/>
      <c r="K176" s="7">
        <f>июл.24!K176+авг.24!H176-авг.24!G176</f>
        <v>0</v>
      </c>
    </row>
    <row r="177" spans="1:11" s="54" customFormat="1" x14ac:dyDescent="0.25">
      <c r="A177" s="13"/>
      <c r="B177" s="14" t="s">
        <v>178</v>
      </c>
      <c r="C177" s="7">
        <v>12276</v>
      </c>
      <c r="D177" s="7">
        <v>12750</v>
      </c>
      <c r="E177" s="7">
        <f t="shared" si="4"/>
        <v>474</v>
      </c>
      <c r="F177" s="7">
        <v>7.33</v>
      </c>
      <c r="G177" s="7">
        <f t="shared" si="5"/>
        <v>3474.42</v>
      </c>
      <c r="H177" s="12"/>
      <c r="I177" s="7"/>
      <c r="J177" s="12"/>
      <c r="K177" s="7">
        <f>июл.24!K177+авг.24!H177-авг.24!G177</f>
        <v>-7643.8899999999994</v>
      </c>
    </row>
    <row r="178" spans="1:11" s="54" customFormat="1" x14ac:dyDescent="0.25">
      <c r="A178" s="77"/>
      <c r="B178" s="14" t="s">
        <v>179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6"/>
      <c r="I178" s="7"/>
      <c r="J178" s="76"/>
      <c r="K178" s="7">
        <f>июл.24!K178+авг.24!H178-авг.24!G178</f>
        <v>0</v>
      </c>
    </row>
    <row r="179" spans="1:11" s="54" customFormat="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7.33</v>
      </c>
      <c r="G179" s="7">
        <f t="shared" si="5"/>
        <v>0</v>
      </c>
      <c r="H179" s="12"/>
      <c r="I179" s="7"/>
      <c r="J179" s="12"/>
      <c r="K179" s="7">
        <f>июл.24!K179+авг.24!H179-авг.24!G179</f>
        <v>0</v>
      </c>
    </row>
    <row r="180" spans="1:11" s="54" customFormat="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7.33</v>
      </c>
      <c r="G180" s="7">
        <f t="shared" si="5"/>
        <v>0</v>
      </c>
      <c r="H180" s="12"/>
      <c r="I180" s="7"/>
      <c r="J180" s="12"/>
      <c r="K180" s="7">
        <f>июл.24!K180+авг.24!H180-авг.24!G180</f>
        <v>0</v>
      </c>
    </row>
    <row r="181" spans="1:11" s="54" customFormat="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7.33</v>
      </c>
      <c r="G181" s="7">
        <f t="shared" si="5"/>
        <v>0</v>
      </c>
      <c r="H181" s="12"/>
      <c r="I181" s="7"/>
      <c r="J181" s="12"/>
      <c r="K181" s="7">
        <f>июл.24!K181+авг.24!H181-авг.24!G181</f>
        <v>0</v>
      </c>
    </row>
    <row r="182" spans="1:11" s="54" customFormat="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7.33</v>
      </c>
      <c r="G182" s="7">
        <f t="shared" si="5"/>
        <v>0</v>
      </c>
      <c r="H182" s="12"/>
      <c r="I182" s="7"/>
      <c r="J182" s="12"/>
      <c r="K182" s="7">
        <f>июл.24!K182+авг.24!H182-авг.24!G182</f>
        <v>0</v>
      </c>
    </row>
    <row r="183" spans="1:11" s="54" customFormat="1" x14ac:dyDescent="0.25">
      <c r="A183" s="13"/>
      <c r="B183" s="14">
        <v>173</v>
      </c>
      <c r="C183" s="7">
        <v>5</v>
      </c>
      <c r="D183" s="7">
        <v>5</v>
      </c>
      <c r="E183" s="7">
        <f t="shared" si="4"/>
        <v>0</v>
      </c>
      <c r="F183" s="7">
        <v>7.33</v>
      </c>
      <c r="G183" s="7">
        <f t="shared" si="5"/>
        <v>0</v>
      </c>
      <c r="H183" s="12"/>
      <c r="I183" s="7"/>
      <c r="J183" s="12"/>
      <c r="K183" s="7">
        <f>июл.24!K183+авг.24!H183-авг.24!G183</f>
        <v>0</v>
      </c>
    </row>
    <row r="184" spans="1:11" s="54" customFormat="1" x14ac:dyDescent="0.25">
      <c r="A184" s="13"/>
      <c r="B184" s="14">
        <v>174</v>
      </c>
      <c r="C184" s="7">
        <v>2900</v>
      </c>
      <c r="D184" s="7">
        <v>2924</v>
      </c>
      <c r="E184" s="7">
        <f t="shared" si="4"/>
        <v>24</v>
      </c>
      <c r="F184" s="7">
        <v>7.33</v>
      </c>
      <c r="G184" s="7">
        <f t="shared" si="5"/>
        <v>175.92000000000002</v>
      </c>
      <c r="H184" s="12"/>
      <c r="I184" s="7"/>
      <c r="J184" s="9"/>
      <c r="K184" s="7">
        <f>июл.24!K184+авг.24!H184-авг.24!G184</f>
        <v>3575.809999999999</v>
      </c>
    </row>
    <row r="185" spans="1:11" s="54" customFormat="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7.33</v>
      </c>
      <c r="G185" s="7">
        <f t="shared" si="5"/>
        <v>0</v>
      </c>
      <c r="H185" s="12"/>
      <c r="I185" s="7"/>
      <c r="J185" s="12"/>
      <c r="K185" s="7">
        <f>июл.24!K185+авг.24!H185-авг.24!G185</f>
        <v>0</v>
      </c>
    </row>
    <row r="186" spans="1:11" s="54" customFormat="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7.33</v>
      </c>
      <c r="G186" s="7">
        <f t="shared" si="5"/>
        <v>0</v>
      </c>
      <c r="H186" s="12"/>
      <c r="I186" s="7"/>
      <c r="J186" s="12"/>
      <c r="K186" s="7">
        <f>июл.24!K186+авг.24!H186-авг.24!G186</f>
        <v>0</v>
      </c>
    </row>
    <row r="187" spans="1:11" s="54" customFormat="1" x14ac:dyDescent="0.25">
      <c r="A187" s="13"/>
      <c r="B187" s="14">
        <v>177</v>
      </c>
      <c r="C187" s="7">
        <v>9</v>
      </c>
      <c r="D187" s="7">
        <v>9</v>
      </c>
      <c r="E187" s="7">
        <f t="shared" si="4"/>
        <v>0</v>
      </c>
      <c r="F187" s="7">
        <v>7.33</v>
      </c>
      <c r="G187" s="7">
        <f t="shared" si="5"/>
        <v>0</v>
      </c>
      <c r="H187" s="12"/>
      <c r="I187" s="7"/>
      <c r="J187" s="12"/>
      <c r="K187" s="7">
        <f>июл.24!K187+авг.24!H187-авг.24!G187</f>
        <v>-13.42</v>
      </c>
    </row>
    <row r="188" spans="1:11" s="54" customFormat="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7.33</v>
      </c>
      <c r="G188" s="7">
        <f t="shared" si="5"/>
        <v>0</v>
      </c>
      <c r="H188" s="12"/>
      <c r="I188" s="7"/>
      <c r="J188" s="12"/>
      <c r="K188" s="7">
        <f>июл.24!K188+авг.24!H188-авг.24!G188</f>
        <v>0</v>
      </c>
    </row>
    <row r="189" spans="1:11" s="54" customFormat="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7.33</v>
      </c>
      <c r="G189" s="7">
        <f t="shared" si="5"/>
        <v>0</v>
      </c>
      <c r="H189" s="12"/>
      <c r="I189" s="7"/>
      <c r="J189" s="12"/>
      <c r="K189" s="7">
        <f>июл.24!K189+авг.24!H189-авг.24!G189</f>
        <v>0</v>
      </c>
    </row>
    <row r="190" spans="1:11" s="54" customFormat="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7.33</v>
      </c>
      <c r="G190" s="7">
        <f t="shared" si="5"/>
        <v>0</v>
      </c>
      <c r="H190" s="12"/>
      <c r="I190" s="7"/>
      <c r="J190" s="12"/>
      <c r="K190" s="7">
        <f>июл.24!K190+авг.24!H190-авг.24!G190</f>
        <v>0</v>
      </c>
    </row>
    <row r="191" spans="1:11" s="54" customFormat="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7.33</v>
      </c>
      <c r="G191" s="7">
        <f t="shared" si="5"/>
        <v>0</v>
      </c>
      <c r="H191" s="12"/>
      <c r="I191" s="7"/>
      <c r="J191" s="12"/>
      <c r="K191" s="7">
        <f>июл.24!K191+авг.24!H191-авг.24!G191</f>
        <v>0</v>
      </c>
    </row>
    <row r="192" spans="1:11" s="54" customFormat="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7.33</v>
      </c>
      <c r="G192" s="7">
        <f t="shared" si="5"/>
        <v>0</v>
      </c>
      <c r="H192" s="12"/>
      <c r="I192" s="7"/>
      <c r="J192" s="12"/>
      <c r="K192" s="7">
        <f>июл.24!K192+авг.24!H192-авг.24!G192</f>
        <v>0</v>
      </c>
    </row>
    <row r="193" spans="1:11" s="54" customFormat="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7.33</v>
      </c>
      <c r="G193" s="7">
        <f t="shared" si="5"/>
        <v>0</v>
      </c>
      <c r="H193" s="12"/>
      <c r="I193" s="7"/>
      <c r="J193" s="12"/>
      <c r="K193" s="7">
        <f>июл.24!K193+авг.24!H193-авг.24!G193</f>
        <v>0</v>
      </c>
    </row>
    <row r="194" spans="1:11" s="54" customFormat="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7.33</v>
      </c>
      <c r="G194" s="7">
        <f t="shared" si="5"/>
        <v>0</v>
      </c>
      <c r="H194" s="12"/>
      <c r="I194" s="7"/>
      <c r="J194" s="12"/>
      <c r="K194" s="7">
        <f>июл.24!K194+авг.24!H194-авг.24!G194</f>
        <v>0</v>
      </c>
    </row>
    <row r="195" spans="1:11" s="54" customFormat="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7.33</v>
      </c>
      <c r="G195" s="7">
        <f t="shared" si="5"/>
        <v>0</v>
      </c>
      <c r="H195" s="12"/>
      <c r="I195" s="7"/>
      <c r="J195" s="12"/>
      <c r="K195" s="7">
        <f>июл.24!K195+авг.24!H195-авг.24!G195</f>
        <v>0</v>
      </c>
    </row>
    <row r="196" spans="1:11" s="54" customFormat="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7.33</v>
      </c>
      <c r="G196" s="7">
        <f t="shared" si="5"/>
        <v>0</v>
      </c>
      <c r="H196" s="12"/>
      <c r="I196" s="7"/>
      <c r="J196" s="12"/>
      <c r="K196" s="7">
        <f>июл.24!K196+авг.24!H196-авг.24!G196</f>
        <v>0</v>
      </c>
    </row>
    <row r="197" spans="1:11" s="54" customFormat="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7.33</v>
      </c>
      <c r="G197" s="7">
        <f t="shared" si="5"/>
        <v>0</v>
      </c>
      <c r="H197" s="12"/>
      <c r="I197" s="7"/>
      <c r="J197" s="12"/>
      <c r="K197" s="7">
        <f>июл.24!K197+авг.24!H197-авг.24!G197</f>
        <v>0</v>
      </c>
    </row>
    <row r="198" spans="1:11" s="54" customFormat="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7.33</v>
      </c>
      <c r="G198" s="7">
        <f t="shared" si="5"/>
        <v>0</v>
      </c>
      <c r="H198" s="12"/>
      <c r="I198" s="7"/>
      <c r="J198" s="12"/>
      <c r="K198" s="7">
        <f>июл.24!K198+авг.24!H198-авг.24!G198</f>
        <v>0</v>
      </c>
    </row>
    <row r="199" spans="1:11" s="54" customFormat="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7.33</v>
      </c>
      <c r="G199" s="7">
        <f t="shared" si="5"/>
        <v>0</v>
      </c>
      <c r="H199" s="12"/>
      <c r="I199" s="7"/>
      <c r="J199" s="12"/>
      <c r="K199" s="7">
        <f>июл.24!K199+авг.24!H199-авг.24!G199</f>
        <v>0</v>
      </c>
    </row>
    <row r="200" spans="1:11" s="54" customFormat="1" x14ac:dyDescent="0.25">
      <c r="A200" s="13"/>
      <c r="B200" s="14">
        <v>190</v>
      </c>
      <c r="C200" s="7"/>
      <c r="D200" s="7"/>
      <c r="E200" s="7">
        <f t="shared" si="4"/>
        <v>0</v>
      </c>
      <c r="F200" s="7">
        <v>7.33</v>
      </c>
      <c r="G200" s="7">
        <f t="shared" si="5"/>
        <v>0</v>
      </c>
      <c r="H200" s="12"/>
      <c r="I200" s="7"/>
      <c r="J200" s="12"/>
      <c r="K200" s="7">
        <f>июл.24!K200+авг.24!H200-авг.24!G200</f>
        <v>0</v>
      </c>
    </row>
    <row r="201" spans="1:11" s="54" customFormat="1" x14ac:dyDescent="0.25">
      <c r="A201" s="13"/>
      <c r="B201" s="14">
        <v>191</v>
      </c>
      <c r="C201" s="7"/>
      <c r="D201" s="7"/>
      <c r="E201" s="7">
        <f t="shared" ref="E201:E264" si="6">SUM(D201-C201)</f>
        <v>0</v>
      </c>
      <c r="F201" s="7">
        <v>7.33</v>
      </c>
      <c r="G201" s="7">
        <f t="shared" ref="G201:G264" si="7">SUM(E201*F201)</f>
        <v>0</v>
      </c>
      <c r="H201" s="12"/>
      <c r="I201" s="7"/>
      <c r="J201" s="12"/>
      <c r="K201" s="7">
        <f>июл.24!K201+авг.24!H201-авг.24!G201</f>
        <v>0</v>
      </c>
    </row>
    <row r="202" spans="1:11" s="54" customFormat="1" x14ac:dyDescent="0.25">
      <c r="A202" s="13"/>
      <c r="B202" s="14">
        <v>192</v>
      </c>
      <c r="C202" s="7"/>
      <c r="D202" s="7"/>
      <c r="E202" s="7">
        <f t="shared" si="6"/>
        <v>0</v>
      </c>
      <c r="F202" s="7">
        <v>7.33</v>
      </c>
      <c r="G202" s="7">
        <f t="shared" si="7"/>
        <v>0</v>
      </c>
      <c r="H202" s="12"/>
      <c r="I202" s="7"/>
      <c r="J202" s="12"/>
      <c r="K202" s="7">
        <f>июл.24!K202+авг.24!H202-авг.24!G202</f>
        <v>0</v>
      </c>
    </row>
    <row r="203" spans="1:11" s="54" customFormat="1" x14ac:dyDescent="0.25">
      <c r="A203" s="13"/>
      <c r="B203" s="14">
        <v>193</v>
      </c>
      <c r="C203" s="7"/>
      <c r="D203" s="7"/>
      <c r="E203" s="7">
        <f t="shared" si="6"/>
        <v>0</v>
      </c>
      <c r="F203" s="7">
        <v>7.33</v>
      </c>
      <c r="G203" s="7">
        <f t="shared" si="7"/>
        <v>0</v>
      </c>
      <c r="H203" s="12"/>
      <c r="I203" s="7"/>
      <c r="J203" s="12"/>
      <c r="K203" s="7">
        <f>июл.24!K203+авг.24!H203-авг.24!G203</f>
        <v>0</v>
      </c>
    </row>
    <row r="204" spans="1:11" s="54" customFormat="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7.33</v>
      </c>
      <c r="G204" s="7">
        <f t="shared" si="7"/>
        <v>0</v>
      </c>
      <c r="H204" s="12"/>
      <c r="I204" s="7"/>
      <c r="J204" s="12"/>
      <c r="K204" s="7">
        <f>июл.24!K204+авг.24!H204-авг.24!G204</f>
        <v>0</v>
      </c>
    </row>
    <row r="205" spans="1:11" s="54" customFormat="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7.33</v>
      </c>
      <c r="G205" s="7">
        <f t="shared" si="7"/>
        <v>0</v>
      </c>
      <c r="H205" s="12"/>
      <c r="I205" s="7"/>
      <c r="J205" s="12"/>
      <c r="K205" s="7">
        <f>июл.24!K205+авг.24!H205-авг.24!G205</f>
        <v>0</v>
      </c>
    </row>
    <row r="206" spans="1:11" s="54" customFormat="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7.33</v>
      </c>
      <c r="G206" s="7">
        <f t="shared" si="7"/>
        <v>0</v>
      </c>
      <c r="H206" s="12"/>
      <c r="I206" s="7"/>
      <c r="J206" s="12"/>
      <c r="K206" s="7">
        <f>июл.24!K206+авг.24!H206-авг.24!G206</f>
        <v>0</v>
      </c>
    </row>
    <row r="207" spans="1:11" s="54" customFormat="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7.33</v>
      </c>
      <c r="G207" s="7">
        <f t="shared" si="7"/>
        <v>0</v>
      </c>
      <c r="H207" s="12"/>
      <c r="I207" s="7"/>
      <c r="J207" s="12"/>
      <c r="K207" s="7">
        <f>июл.24!K207+авг.24!H207-авг.24!G207</f>
        <v>0</v>
      </c>
    </row>
    <row r="208" spans="1:11" s="54" customFormat="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7.33</v>
      </c>
      <c r="G208" s="7">
        <f t="shared" si="7"/>
        <v>0</v>
      </c>
      <c r="H208" s="12"/>
      <c r="I208" s="7"/>
      <c r="J208" s="12"/>
      <c r="K208" s="7">
        <f>июл.24!K208+авг.24!H208-авг.24!G208</f>
        <v>0</v>
      </c>
    </row>
    <row r="209" spans="1:11" s="54" customFormat="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7.33</v>
      </c>
      <c r="G209" s="7">
        <f t="shared" si="7"/>
        <v>0</v>
      </c>
      <c r="H209" s="12"/>
      <c r="I209" s="7"/>
      <c r="J209" s="12"/>
      <c r="K209" s="7">
        <f>июл.24!K209+авг.24!H209-авг.24!G209</f>
        <v>0</v>
      </c>
    </row>
    <row r="210" spans="1:11" s="54" customFormat="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7.33</v>
      </c>
      <c r="G210" s="7">
        <f t="shared" si="7"/>
        <v>0</v>
      </c>
      <c r="H210" s="12"/>
      <c r="I210" s="7"/>
      <c r="J210" s="12"/>
      <c r="K210" s="7">
        <f>июл.24!K210+авг.24!H210-авг.24!G210</f>
        <v>0</v>
      </c>
    </row>
    <row r="211" spans="1:11" s="54" customFormat="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7.33</v>
      </c>
      <c r="G211" s="7">
        <f t="shared" si="7"/>
        <v>0</v>
      </c>
      <c r="H211" s="12"/>
      <c r="I211" s="7"/>
      <c r="J211" s="12"/>
      <c r="K211" s="7">
        <f>июл.24!K211+авг.24!H211-авг.24!G211</f>
        <v>0</v>
      </c>
    </row>
    <row r="212" spans="1:11" s="54" customFormat="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7.33</v>
      </c>
      <c r="G212" s="7">
        <f t="shared" si="7"/>
        <v>0</v>
      </c>
      <c r="H212" s="12"/>
      <c r="I212" s="7"/>
      <c r="J212" s="12"/>
      <c r="K212" s="7">
        <f>июл.24!K212+авг.24!H212-авг.24!G212</f>
        <v>0</v>
      </c>
    </row>
    <row r="213" spans="1:11" s="54" customFormat="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7.33</v>
      </c>
      <c r="G213" s="7">
        <f t="shared" si="7"/>
        <v>0</v>
      </c>
      <c r="H213" s="12"/>
      <c r="I213" s="7"/>
      <c r="J213" s="12"/>
      <c r="K213" s="7">
        <f>июл.24!K213+авг.24!H213-авг.24!G213</f>
        <v>0</v>
      </c>
    </row>
    <row r="214" spans="1:11" s="54" customFormat="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7.33</v>
      </c>
      <c r="G214" s="7">
        <f t="shared" si="7"/>
        <v>0</v>
      </c>
      <c r="H214" s="12"/>
      <c r="I214" s="7"/>
      <c r="J214" s="12"/>
      <c r="K214" s="7">
        <f>июл.24!K214+авг.24!H214-авг.24!G214</f>
        <v>0</v>
      </c>
    </row>
    <row r="215" spans="1:11" s="54" customFormat="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7.33</v>
      </c>
      <c r="G215" s="7">
        <f t="shared" si="7"/>
        <v>0</v>
      </c>
      <c r="H215" s="12"/>
      <c r="I215" s="7"/>
      <c r="J215" s="12"/>
      <c r="K215" s="7">
        <f>июл.24!K215+авг.24!H215-авг.24!G215</f>
        <v>0</v>
      </c>
    </row>
    <row r="216" spans="1:11" s="54" customFormat="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7.33</v>
      </c>
      <c r="G216" s="7">
        <f t="shared" si="7"/>
        <v>0</v>
      </c>
      <c r="H216" s="12"/>
      <c r="I216" s="7"/>
      <c r="J216" s="12"/>
      <c r="K216" s="7">
        <f>июл.24!K216+авг.24!H216-авг.24!G216</f>
        <v>0</v>
      </c>
    </row>
    <row r="217" spans="1:11" s="54" customFormat="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7.33</v>
      </c>
      <c r="G217" s="7">
        <f t="shared" si="7"/>
        <v>0</v>
      </c>
      <c r="H217" s="12"/>
      <c r="I217" s="7"/>
      <c r="J217" s="12"/>
      <c r="K217" s="7">
        <f>июл.24!K217+авг.24!H217-авг.24!G217</f>
        <v>0</v>
      </c>
    </row>
    <row r="218" spans="1:11" s="54" customFormat="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7.33</v>
      </c>
      <c r="G218" s="7">
        <f t="shared" si="7"/>
        <v>0</v>
      </c>
      <c r="H218" s="12"/>
      <c r="I218" s="7"/>
      <c r="J218" s="12"/>
      <c r="K218" s="7">
        <f>июл.24!K218+авг.24!H218-авг.24!G218</f>
        <v>0</v>
      </c>
    </row>
    <row r="219" spans="1:11" s="54" customFormat="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7.33</v>
      </c>
      <c r="G219" s="7">
        <f t="shared" si="7"/>
        <v>0</v>
      </c>
      <c r="H219" s="12"/>
      <c r="I219" s="7"/>
      <c r="J219" s="12"/>
      <c r="K219" s="7">
        <f>июл.24!K219+авг.24!H219-авг.24!G219</f>
        <v>0</v>
      </c>
    </row>
    <row r="220" spans="1:11" s="54" customFormat="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7.33</v>
      </c>
      <c r="G220" s="7">
        <f t="shared" si="7"/>
        <v>0</v>
      </c>
      <c r="H220" s="12"/>
      <c r="I220" s="7"/>
      <c r="J220" s="12"/>
      <c r="K220" s="7">
        <f>июл.24!K220+авг.24!H220-авг.24!G220</f>
        <v>0</v>
      </c>
    </row>
    <row r="221" spans="1:11" s="54" customFormat="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7.33</v>
      </c>
      <c r="G221" s="7">
        <f t="shared" si="7"/>
        <v>0</v>
      </c>
      <c r="H221" s="12"/>
      <c r="I221" s="7"/>
      <c r="J221" s="12"/>
      <c r="K221" s="7">
        <f>июл.24!K221+авг.24!H221-авг.24!G221</f>
        <v>0</v>
      </c>
    </row>
    <row r="222" spans="1:11" s="54" customFormat="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7.33</v>
      </c>
      <c r="G222" s="7">
        <f t="shared" si="7"/>
        <v>0</v>
      </c>
      <c r="H222" s="12"/>
      <c r="I222" s="7"/>
      <c r="J222" s="12"/>
      <c r="K222" s="7">
        <f>июл.24!K222+авг.24!H222-авг.24!G222</f>
        <v>0</v>
      </c>
    </row>
    <row r="223" spans="1:11" s="54" customFormat="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7.33</v>
      </c>
      <c r="G223" s="7">
        <f t="shared" si="7"/>
        <v>0</v>
      </c>
      <c r="H223" s="12"/>
      <c r="I223" s="7"/>
      <c r="J223" s="12"/>
      <c r="K223" s="7">
        <f>июл.24!K223+авг.24!H223-авг.24!G223</f>
        <v>0</v>
      </c>
    </row>
    <row r="224" spans="1:11" s="54" customFormat="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7.33</v>
      </c>
      <c r="G224" s="7">
        <f t="shared" si="7"/>
        <v>0</v>
      </c>
      <c r="H224" s="12"/>
      <c r="I224" s="7"/>
      <c r="J224" s="12"/>
      <c r="K224" s="7">
        <f>июл.24!K224+авг.24!H224-авг.24!G224</f>
        <v>0</v>
      </c>
    </row>
    <row r="225" spans="1:11" s="54" customFormat="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7.33</v>
      </c>
      <c r="G225" s="7">
        <f t="shared" si="7"/>
        <v>0</v>
      </c>
      <c r="H225" s="12"/>
      <c r="I225" s="7"/>
      <c r="J225" s="12"/>
      <c r="K225" s="7">
        <f>июл.24!K225+авг.24!H225-авг.24!G225</f>
        <v>0</v>
      </c>
    </row>
    <row r="226" spans="1:11" s="54" customFormat="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7.33</v>
      </c>
      <c r="G226" s="7">
        <f t="shared" si="7"/>
        <v>0</v>
      </c>
      <c r="H226" s="12"/>
      <c r="I226" s="7"/>
      <c r="J226" s="12"/>
      <c r="K226" s="7">
        <f>июл.24!K226+авг.24!H226-авг.24!G226</f>
        <v>0</v>
      </c>
    </row>
    <row r="227" spans="1:11" s="54" customFormat="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7.33</v>
      </c>
      <c r="G227" s="7">
        <f t="shared" si="7"/>
        <v>0</v>
      </c>
      <c r="H227" s="12"/>
      <c r="I227" s="7"/>
      <c r="J227" s="12"/>
      <c r="K227" s="7">
        <f>июл.24!K227+авг.24!H227-авг.24!G227</f>
        <v>0</v>
      </c>
    </row>
    <row r="228" spans="1:11" s="54" customFormat="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7.33</v>
      </c>
      <c r="G228" s="7">
        <f t="shared" si="7"/>
        <v>0</v>
      </c>
      <c r="H228" s="12"/>
      <c r="I228" s="7"/>
      <c r="J228" s="12"/>
      <c r="K228" s="7">
        <f>июл.24!K228+авг.24!H228-авг.24!G228</f>
        <v>0</v>
      </c>
    </row>
    <row r="229" spans="1:11" s="54" customFormat="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7.33</v>
      </c>
      <c r="G229" s="7">
        <f t="shared" si="7"/>
        <v>0</v>
      </c>
      <c r="H229" s="12"/>
      <c r="I229" s="7"/>
      <c r="J229" s="12"/>
      <c r="K229" s="7">
        <f>июл.24!K229+авг.24!H229-авг.24!G229</f>
        <v>0</v>
      </c>
    </row>
    <row r="230" spans="1:11" s="54" customFormat="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7.33</v>
      </c>
      <c r="G230" s="7">
        <f t="shared" si="7"/>
        <v>0</v>
      </c>
      <c r="H230" s="12"/>
      <c r="I230" s="7"/>
      <c r="J230" s="12"/>
      <c r="K230" s="7">
        <f>июл.24!K230+авг.24!H230-авг.24!G230</f>
        <v>0</v>
      </c>
    </row>
    <row r="231" spans="1:11" s="54" customFormat="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7.33</v>
      </c>
      <c r="G231" s="7">
        <f t="shared" si="7"/>
        <v>0</v>
      </c>
      <c r="H231" s="12"/>
      <c r="I231" s="7"/>
      <c r="J231" s="12"/>
      <c r="K231" s="7">
        <f>июл.24!K231+авг.24!H231-авг.24!G231</f>
        <v>0</v>
      </c>
    </row>
    <row r="232" spans="1:11" s="54" customFormat="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7.33</v>
      </c>
      <c r="G232" s="7">
        <f t="shared" si="7"/>
        <v>0</v>
      </c>
      <c r="H232" s="12"/>
      <c r="I232" s="7"/>
      <c r="J232" s="12"/>
      <c r="K232" s="7">
        <f>июл.24!K232+авг.24!H232-авг.24!G232</f>
        <v>0</v>
      </c>
    </row>
    <row r="233" spans="1:11" s="54" customFormat="1" x14ac:dyDescent="0.25">
      <c r="A233" s="13"/>
      <c r="B233" s="14">
        <v>223</v>
      </c>
      <c r="C233" s="7"/>
      <c r="D233" s="7"/>
      <c r="E233" s="7">
        <f t="shared" si="6"/>
        <v>0</v>
      </c>
      <c r="F233" s="7">
        <v>7.33</v>
      </c>
      <c r="G233" s="7">
        <f t="shared" si="7"/>
        <v>0</v>
      </c>
      <c r="H233" s="12"/>
      <c r="I233" s="7"/>
      <c r="J233" s="12"/>
      <c r="K233" s="7">
        <f>июл.24!K233+авг.24!H233-авг.24!G233</f>
        <v>0</v>
      </c>
    </row>
    <row r="234" spans="1:11" s="54" customFormat="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7.33</v>
      </c>
      <c r="G234" s="7">
        <f t="shared" si="7"/>
        <v>0</v>
      </c>
      <c r="H234" s="12"/>
      <c r="I234" s="7"/>
      <c r="J234" s="12"/>
      <c r="K234" s="7">
        <f>июл.24!K234+авг.24!H234-авг.24!G234</f>
        <v>0</v>
      </c>
    </row>
    <row r="235" spans="1:11" s="54" customFormat="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7.33</v>
      </c>
      <c r="G235" s="7">
        <f t="shared" si="7"/>
        <v>0</v>
      </c>
      <c r="H235" s="12"/>
      <c r="I235" s="7"/>
      <c r="J235" s="12"/>
      <c r="K235" s="7">
        <f>июл.24!K235+авг.24!H235-авг.24!G235</f>
        <v>0</v>
      </c>
    </row>
    <row r="236" spans="1:11" s="54" customFormat="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7.33</v>
      </c>
      <c r="G236" s="7">
        <f t="shared" si="7"/>
        <v>0</v>
      </c>
      <c r="H236" s="12"/>
      <c r="I236" s="7"/>
      <c r="J236" s="12"/>
      <c r="K236" s="7">
        <f>июл.24!K236+авг.24!H236-авг.24!G236</f>
        <v>0</v>
      </c>
    </row>
    <row r="237" spans="1:11" s="54" customFormat="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7.33</v>
      </c>
      <c r="G237" s="7">
        <f t="shared" si="7"/>
        <v>0</v>
      </c>
      <c r="H237" s="12"/>
      <c r="I237" s="7"/>
      <c r="J237" s="12"/>
      <c r="K237" s="7">
        <f>июл.24!K237+авг.24!H237-авг.24!G237</f>
        <v>0</v>
      </c>
    </row>
    <row r="238" spans="1:11" s="54" customFormat="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7.33</v>
      </c>
      <c r="G238" s="7">
        <f t="shared" si="7"/>
        <v>0</v>
      </c>
      <c r="H238" s="12"/>
      <c r="I238" s="7"/>
      <c r="J238" s="12"/>
      <c r="K238" s="7">
        <f>июл.24!K238+авг.24!H238-авг.24!G238</f>
        <v>0</v>
      </c>
    </row>
    <row r="239" spans="1:11" s="54" customFormat="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7.33</v>
      </c>
      <c r="G239" s="7">
        <f t="shared" si="7"/>
        <v>0</v>
      </c>
      <c r="H239" s="12"/>
      <c r="I239" s="7"/>
      <c r="J239" s="12"/>
      <c r="K239" s="7">
        <f>июл.24!K239+авг.24!H239-авг.24!G239</f>
        <v>0</v>
      </c>
    </row>
    <row r="240" spans="1:11" s="54" customFormat="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7.33</v>
      </c>
      <c r="G240" s="7">
        <f t="shared" si="7"/>
        <v>0</v>
      </c>
      <c r="H240" s="12"/>
      <c r="I240" s="7"/>
      <c r="J240" s="12"/>
      <c r="K240" s="7">
        <f>июл.24!K240+авг.24!H240-авг.24!G240</f>
        <v>0</v>
      </c>
    </row>
    <row r="241" spans="1:11" s="54" customFormat="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7.33</v>
      </c>
      <c r="G241" s="7">
        <f t="shared" si="7"/>
        <v>0</v>
      </c>
      <c r="H241" s="12"/>
      <c r="I241" s="7"/>
      <c r="J241" s="12"/>
      <c r="K241" s="7">
        <f>июл.24!K241+авг.24!H241-авг.24!G241</f>
        <v>0</v>
      </c>
    </row>
    <row r="242" spans="1:11" s="54" customFormat="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7.33</v>
      </c>
      <c r="G242" s="7">
        <f t="shared" si="7"/>
        <v>0</v>
      </c>
      <c r="H242" s="12"/>
      <c r="I242" s="7"/>
      <c r="J242" s="12"/>
      <c r="K242" s="7">
        <f>июл.24!K242+авг.24!H242-авг.24!G242</f>
        <v>0</v>
      </c>
    </row>
    <row r="243" spans="1:11" s="54" customFormat="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7.33</v>
      </c>
      <c r="G243" s="7">
        <f t="shared" si="7"/>
        <v>0</v>
      </c>
      <c r="H243" s="12"/>
      <c r="I243" s="7"/>
      <c r="J243" s="12"/>
      <c r="K243" s="7">
        <f>июл.24!K243+авг.24!H243-авг.24!G243</f>
        <v>0</v>
      </c>
    </row>
    <row r="244" spans="1:11" s="54" customFormat="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7.33</v>
      </c>
      <c r="G244" s="7">
        <f t="shared" si="7"/>
        <v>0</v>
      </c>
      <c r="H244" s="12"/>
      <c r="I244" s="7"/>
      <c r="J244" s="12"/>
      <c r="K244" s="7">
        <f>июл.24!K244+авг.24!H244-авг.24!G244</f>
        <v>0</v>
      </c>
    </row>
    <row r="245" spans="1:11" s="54" customFormat="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7.33</v>
      </c>
      <c r="G245" s="7">
        <f t="shared" si="7"/>
        <v>0</v>
      </c>
      <c r="H245" s="12"/>
      <c r="I245" s="7"/>
      <c r="J245" s="12"/>
      <c r="K245" s="7">
        <f>июл.24!K245+авг.24!H245-авг.24!G245</f>
        <v>0</v>
      </c>
    </row>
    <row r="246" spans="1:11" s="54" customFormat="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7.33</v>
      </c>
      <c r="G246" s="7">
        <f t="shared" si="7"/>
        <v>0</v>
      </c>
      <c r="H246" s="12"/>
      <c r="I246" s="7"/>
      <c r="J246" s="12"/>
      <c r="K246" s="7">
        <f>июл.24!K246+авг.24!H246-авг.24!G246</f>
        <v>0</v>
      </c>
    </row>
    <row r="247" spans="1:11" s="54" customFormat="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7.33</v>
      </c>
      <c r="G247" s="7">
        <f t="shared" si="7"/>
        <v>0</v>
      </c>
      <c r="H247" s="12"/>
      <c r="I247" s="7"/>
      <c r="J247" s="12"/>
      <c r="K247" s="7">
        <f>июл.24!K247+авг.24!H247-авг.24!G247</f>
        <v>0</v>
      </c>
    </row>
    <row r="248" spans="1:11" s="54" customFormat="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7.33</v>
      </c>
      <c r="G248" s="7">
        <f t="shared" si="7"/>
        <v>0</v>
      </c>
      <c r="H248" s="12"/>
      <c r="I248" s="7"/>
      <c r="J248" s="12"/>
      <c r="K248" s="7">
        <f>июл.24!K248+авг.24!H248-авг.24!G248</f>
        <v>0</v>
      </c>
    </row>
    <row r="249" spans="1:11" s="54" customFormat="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7.33</v>
      </c>
      <c r="G249" s="7">
        <f t="shared" si="7"/>
        <v>0</v>
      </c>
      <c r="H249" s="12"/>
      <c r="I249" s="7"/>
      <c r="J249" s="12"/>
      <c r="K249" s="7">
        <f>июл.24!K249+авг.24!H249-авг.24!G249</f>
        <v>0</v>
      </c>
    </row>
    <row r="250" spans="1:11" s="54" customFormat="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7.33</v>
      </c>
      <c r="G250" s="7">
        <f t="shared" si="7"/>
        <v>0</v>
      </c>
      <c r="H250" s="12"/>
      <c r="I250" s="7"/>
      <c r="J250" s="12"/>
      <c r="K250" s="7">
        <f>июл.24!K250+авг.24!H250-авг.24!G250</f>
        <v>0</v>
      </c>
    </row>
    <row r="251" spans="1:11" s="54" customFormat="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7.33</v>
      </c>
      <c r="G251" s="7">
        <f t="shared" si="7"/>
        <v>0</v>
      </c>
      <c r="H251" s="12"/>
      <c r="I251" s="7"/>
      <c r="J251" s="12"/>
      <c r="K251" s="7">
        <f>июл.24!K251+авг.24!H251-авг.24!G251</f>
        <v>0</v>
      </c>
    </row>
    <row r="252" spans="1:11" s="54" customFormat="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7.33</v>
      </c>
      <c r="G252" s="7">
        <f t="shared" si="7"/>
        <v>0</v>
      </c>
      <c r="H252" s="12"/>
      <c r="I252" s="7"/>
      <c r="J252" s="12"/>
      <c r="K252" s="7">
        <f>июл.24!K252+авг.24!H252-авг.24!G252</f>
        <v>0</v>
      </c>
    </row>
    <row r="253" spans="1:11" s="54" customFormat="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7.33</v>
      </c>
      <c r="G253" s="7">
        <f t="shared" si="7"/>
        <v>0</v>
      </c>
      <c r="H253" s="12"/>
      <c r="I253" s="7"/>
      <c r="J253" s="12"/>
      <c r="K253" s="7">
        <f>июл.24!K253+авг.24!H253-авг.24!G253</f>
        <v>0</v>
      </c>
    </row>
    <row r="254" spans="1:11" s="54" customFormat="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7.33</v>
      </c>
      <c r="G254" s="7">
        <f t="shared" si="7"/>
        <v>0</v>
      </c>
      <c r="H254" s="12"/>
      <c r="I254" s="7"/>
      <c r="J254" s="12"/>
      <c r="K254" s="7">
        <f>июл.24!K254+авг.24!H254-авг.24!G254</f>
        <v>0</v>
      </c>
    </row>
    <row r="255" spans="1:11" s="54" customFormat="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7.33</v>
      </c>
      <c r="G255" s="7">
        <f t="shared" si="7"/>
        <v>0</v>
      </c>
      <c r="H255" s="12"/>
      <c r="I255" s="7"/>
      <c r="J255" s="12"/>
      <c r="K255" s="7">
        <f>июл.24!K255+авг.24!H255-авг.24!G255</f>
        <v>0</v>
      </c>
    </row>
    <row r="256" spans="1:11" s="54" customFormat="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7.33</v>
      </c>
      <c r="G256" s="7">
        <f t="shared" si="7"/>
        <v>0</v>
      </c>
      <c r="H256" s="12"/>
      <c r="I256" s="7"/>
      <c r="J256" s="12"/>
      <c r="K256" s="7">
        <f>июл.24!K256+авг.24!H256-авг.24!G256</f>
        <v>0</v>
      </c>
    </row>
    <row r="257" spans="1:11" s="54" customFormat="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7.33</v>
      </c>
      <c r="G257" s="7">
        <f t="shared" si="7"/>
        <v>0</v>
      </c>
      <c r="H257" s="12"/>
      <c r="I257" s="7"/>
      <c r="J257" s="12"/>
      <c r="K257" s="7">
        <f>июл.24!K257+авг.24!H257-авг.24!G257</f>
        <v>0</v>
      </c>
    </row>
    <row r="258" spans="1:11" s="54" customFormat="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7.33</v>
      </c>
      <c r="G258" s="7">
        <f t="shared" si="7"/>
        <v>0</v>
      </c>
      <c r="H258" s="12"/>
      <c r="I258" s="7"/>
      <c r="J258" s="12"/>
      <c r="K258" s="7">
        <f>июл.24!K258+авг.24!H258-авг.24!G258</f>
        <v>0</v>
      </c>
    </row>
    <row r="259" spans="1:11" s="54" customFormat="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7.33</v>
      </c>
      <c r="G259" s="7">
        <f t="shared" si="7"/>
        <v>0</v>
      </c>
      <c r="H259" s="12"/>
      <c r="I259" s="7"/>
      <c r="J259" s="12"/>
      <c r="K259" s="7">
        <f>июл.24!K259+авг.24!H259-авг.24!G259</f>
        <v>0</v>
      </c>
    </row>
    <row r="260" spans="1:11" s="54" customFormat="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7.33</v>
      </c>
      <c r="G260" s="7">
        <f t="shared" si="7"/>
        <v>0</v>
      </c>
      <c r="H260" s="12"/>
      <c r="I260" s="7"/>
      <c r="J260" s="12"/>
      <c r="K260" s="7">
        <f>июл.24!K260+авг.24!H260-авг.24!G260</f>
        <v>0</v>
      </c>
    </row>
    <row r="261" spans="1:11" s="54" customFormat="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7.33</v>
      </c>
      <c r="G261" s="7">
        <f t="shared" si="7"/>
        <v>0</v>
      </c>
      <c r="H261" s="12"/>
      <c r="I261" s="7"/>
      <c r="J261" s="12"/>
      <c r="K261" s="7">
        <f>июл.24!K261+авг.24!H261-авг.24!G261</f>
        <v>0</v>
      </c>
    </row>
    <row r="262" spans="1:11" s="54" customFormat="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7.33</v>
      </c>
      <c r="G262" s="7">
        <f t="shared" si="7"/>
        <v>0</v>
      </c>
      <c r="H262" s="12"/>
      <c r="I262" s="7"/>
      <c r="J262" s="12"/>
      <c r="K262" s="7">
        <f>июл.24!K262+авг.24!H262-авг.24!G262</f>
        <v>0</v>
      </c>
    </row>
    <row r="263" spans="1:11" s="54" customFormat="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7.33</v>
      </c>
      <c r="G263" s="7">
        <f t="shared" si="7"/>
        <v>0</v>
      </c>
      <c r="H263" s="12"/>
      <c r="I263" s="7"/>
      <c r="J263" s="12"/>
      <c r="K263" s="7">
        <f>июл.24!K263+авг.24!H263-авг.24!G263</f>
        <v>0</v>
      </c>
    </row>
    <row r="264" spans="1:11" s="54" customFormat="1" x14ac:dyDescent="0.25">
      <c r="A264" s="13"/>
      <c r="B264" s="14">
        <v>254</v>
      </c>
      <c r="C264" s="7"/>
      <c r="D264" s="7"/>
      <c r="E264" s="7">
        <f t="shared" si="6"/>
        <v>0</v>
      </c>
      <c r="F264" s="7">
        <v>7.33</v>
      </c>
      <c r="G264" s="7">
        <f t="shared" si="7"/>
        <v>0</v>
      </c>
      <c r="H264" s="12"/>
      <c r="I264" s="7"/>
      <c r="J264" s="12"/>
      <c r="K264" s="7">
        <f>июл.24!K264+авг.24!H264-авг.24!G264</f>
        <v>0</v>
      </c>
    </row>
    <row r="265" spans="1:11" s="54" customFormat="1" x14ac:dyDescent="0.25">
      <c r="A265" s="13"/>
      <c r="B265" s="14">
        <v>255</v>
      </c>
      <c r="C265" s="7"/>
      <c r="D265" s="7"/>
      <c r="E265" s="7">
        <f t="shared" ref="E265:E307" si="8">SUM(D265-C265)</f>
        <v>0</v>
      </c>
      <c r="F265" s="7">
        <v>7.33</v>
      </c>
      <c r="G265" s="7">
        <f t="shared" ref="G265:G307" si="9">SUM(E265*F265)</f>
        <v>0</v>
      </c>
      <c r="H265" s="12"/>
      <c r="I265" s="7"/>
      <c r="J265" s="12"/>
      <c r="K265" s="7">
        <f>июл.24!K265+авг.24!H265-авг.24!G265</f>
        <v>0</v>
      </c>
    </row>
    <row r="266" spans="1:11" s="54" customFormat="1" x14ac:dyDescent="0.25">
      <c r="A266" s="13"/>
      <c r="B266" s="14">
        <v>256</v>
      </c>
      <c r="C266" s="7"/>
      <c r="D266" s="7"/>
      <c r="E266" s="7">
        <f t="shared" si="8"/>
        <v>0</v>
      </c>
      <c r="F266" s="7">
        <v>7.33</v>
      </c>
      <c r="G266" s="7">
        <f t="shared" si="9"/>
        <v>0</v>
      </c>
      <c r="H266" s="12"/>
      <c r="I266" s="7"/>
      <c r="J266" s="12"/>
      <c r="K266" s="7">
        <f>июл.24!K266+авг.24!H266-авг.24!G266</f>
        <v>0</v>
      </c>
    </row>
    <row r="267" spans="1:11" s="54" customFormat="1" x14ac:dyDescent="0.25">
      <c r="A267" s="13"/>
      <c r="B267" s="14">
        <v>257</v>
      </c>
      <c r="C267" s="7"/>
      <c r="D267" s="7"/>
      <c r="E267" s="7">
        <f t="shared" si="8"/>
        <v>0</v>
      </c>
      <c r="F267" s="7">
        <v>7.33</v>
      </c>
      <c r="G267" s="7">
        <f t="shared" si="9"/>
        <v>0</v>
      </c>
      <c r="H267" s="12"/>
      <c r="I267" s="7"/>
      <c r="J267" s="12"/>
      <c r="K267" s="7">
        <f>июл.24!K267+авг.24!H267-авг.24!G267</f>
        <v>0</v>
      </c>
    </row>
    <row r="268" spans="1:11" s="54" customFormat="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7.33</v>
      </c>
      <c r="G268" s="7">
        <f t="shared" si="9"/>
        <v>0</v>
      </c>
      <c r="H268" s="12"/>
      <c r="I268" s="7"/>
      <c r="J268" s="12"/>
      <c r="K268" s="7">
        <f>июл.24!K268+авг.24!H268-авг.24!G268</f>
        <v>0</v>
      </c>
    </row>
    <row r="269" spans="1:11" s="54" customFormat="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7.33</v>
      </c>
      <c r="G269" s="7">
        <f t="shared" si="9"/>
        <v>0</v>
      </c>
      <c r="H269" s="12"/>
      <c r="I269" s="7"/>
      <c r="J269" s="12"/>
      <c r="K269" s="7">
        <f>июл.24!K269+авг.24!H269-авг.24!G269</f>
        <v>0</v>
      </c>
    </row>
    <row r="270" spans="1:11" s="54" customFormat="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7.33</v>
      </c>
      <c r="G270" s="7">
        <f t="shared" si="9"/>
        <v>0</v>
      </c>
      <c r="H270" s="12"/>
      <c r="I270" s="7"/>
      <c r="J270" s="12"/>
      <c r="K270" s="7">
        <f>июл.24!K270+авг.24!H270-авг.24!G270</f>
        <v>0</v>
      </c>
    </row>
    <row r="271" spans="1:11" s="54" customFormat="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7.33</v>
      </c>
      <c r="G271" s="7">
        <f t="shared" si="9"/>
        <v>0</v>
      </c>
      <c r="H271" s="12"/>
      <c r="I271" s="7"/>
      <c r="J271" s="12"/>
      <c r="K271" s="7">
        <f>июл.24!K271+авг.24!H271-авг.24!G271</f>
        <v>0</v>
      </c>
    </row>
    <row r="272" spans="1:11" s="54" customFormat="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7.33</v>
      </c>
      <c r="G272" s="7">
        <f t="shared" si="9"/>
        <v>0</v>
      </c>
      <c r="H272" s="12"/>
      <c r="I272" s="7"/>
      <c r="J272" s="12"/>
      <c r="K272" s="7">
        <f>июл.24!K272+авг.24!H272-авг.24!G272</f>
        <v>0</v>
      </c>
    </row>
    <row r="273" spans="1:11" s="54" customFormat="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7.33</v>
      </c>
      <c r="G273" s="7">
        <f t="shared" si="9"/>
        <v>0</v>
      </c>
      <c r="H273" s="12"/>
      <c r="I273" s="7"/>
      <c r="J273" s="12"/>
      <c r="K273" s="7">
        <f>июл.24!K273+авг.24!H273-авг.24!G273</f>
        <v>0</v>
      </c>
    </row>
    <row r="274" spans="1:11" s="54" customFormat="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7.33</v>
      </c>
      <c r="G274" s="7">
        <f t="shared" si="9"/>
        <v>0</v>
      </c>
      <c r="H274" s="12"/>
      <c r="I274" s="7"/>
      <c r="J274" s="12"/>
      <c r="K274" s="7">
        <f>июл.24!K274+авг.24!H274-авг.24!G274</f>
        <v>0</v>
      </c>
    </row>
    <row r="275" spans="1:11" s="54" customFormat="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7.33</v>
      </c>
      <c r="G275" s="7">
        <f t="shared" si="9"/>
        <v>0</v>
      </c>
      <c r="H275" s="12"/>
      <c r="I275" s="7"/>
      <c r="J275" s="12"/>
      <c r="K275" s="7">
        <f>июл.24!K275+авг.24!H275-авг.24!G275</f>
        <v>0</v>
      </c>
    </row>
    <row r="276" spans="1:11" s="54" customFormat="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7.33</v>
      </c>
      <c r="G276" s="7">
        <f t="shared" si="9"/>
        <v>0</v>
      </c>
      <c r="H276" s="12"/>
      <c r="I276" s="7"/>
      <c r="J276" s="12"/>
      <c r="K276" s="7">
        <f>июл.24!K276+авг.24!H276-авг.24!G276</f>
        <v>0</v>
      </c>
    </row>
    <row r="277" spans="1:11" s="54" customFormat="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7.33</v>
      </c>
      <c r="G277" s="7">
        <f t="shared" si="9"/>
        <v>0</v>
      </c>
      <c r="H277" s="12"/>
      <c r="I277" s="7"/>
      <c r="J277" s="12"/>
      <c r="K277" s="7">
        <f>июл.24!K277+авг.24!H277-авг.24!G277</f>
        <v>0</v>
      </c>
    </row>
    <row r="278" spans="1:11" s="54" customFormat="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7.33</v>
      </c>
      <c r="G278" s="7">
        <f t="shared" si="9"/>
        <v>0</v>
      </c>
      <c r="H278" s="12"/>
      <c r="I278" s="7"/>
      <c r="J278" s="12"/>
      <c r="K278" s="7">
        <f>июл.24!K278+авг.24!H278-авг.24!G278</f>
        <v>0</v>
      </c>
    </row>
    <row r="279" spans="1:11" s="54" customFormat="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7.33</v>
      </c>
      <c r="G279" s="7">
        <f t="shared" si="9"/>
        <v>0</v>
      </c>
      <c r="H279" s="12"/>
      <c r="I279" s="7"/>
      <c r="J279" s="12"/>
      <c r="K279" s="7">
        <f>июл.24!K279+авг.24!H279-авг.24!G279</f>
        <v>0</v>
      </c>
    </row>
    <row r="280" spans="1:11" s="54" customFormat="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7.33</v>
      </c>
      <c r="G280" s="7">
        <f t="shared" si="9"/>
        <v>0</v>
      </c>
      <c r="H280" s="12"/>
      <c r="I280" s="7"/>
      <c r="J280" s="12"/>
      <c r="K280" s="7">
        <f>июл.24!K280+авг.24!H280-авг.24!G280</f>
        <v>0</v>
      </c>
    </row>
    <row r="281" spans="1:11" s="54" customFormat="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7.33</v>
      </c>
      <c r="G281" s="7">
        <f t="shared" si="9"/>
        <v>0</v>
      </c>
      <c r="H281" s="12"/>
      <c r="I281" s="7"/>
      <c r="J281" s="12"/>
      <c r="K281" s="7">
        <f>июл.24!K281+авг.24!H281-авг.24!G281</f>
        <v>0</v>
      </c>
    </row>
    <row r="282" spans="1:11" s="54" customFormat="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7.33</v>
      </c>
      <c r="G282" s="7">
        <f t="shared" si="9"/>
        <v>0</v>
      </c>
      <c r="H282" s="12"/>
      <c r="I282" s="7"/>
      <c r="J282" s="12"/>
      <c r="K282" s="7">
        <f>июл.24!K282+авг.24!H282-авг.24!G282</f>
        <v>0</v>
      </c>
    </row>
    <row r="283" spans="1:11" s="54" customFormat="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7.33</v>
      </c>
      <c r="G283" s="7">
        <f t="shared" si="9"/>
        <v>0</v>
      </c>
      <c r="H283" s="12"/>
      <c r="I283" s="7"/>
      <c r="J283" s="12"/>
      <c r="K283" s="7">
        <f>июл.24!K283+авг.24!H283-авг.24!G283</f>
        <v>0</v>
      </c>
    </row>
    <row r="284" spans="1:11" s="54" customFormat="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7.33</v>
      </c>
      <c r="G284" s="7">
        <f t="shared" si="9"/>
        <v>0</v>
      </c>
      <c r="H284" s="12"/>
      <c r="I284" s="7"/>
      <c r="J284" s="12"/>
      <c r="K284" s="7">
        <f>июл.24!K284+авг.24!H284-авг.24!G284</f>
        <v>0</v>
      </c>
    </row>
    <row r="285" spans="1:11" s="54" customFormat="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7.33</v>
      </c>
      <c r="G285" s="7">
        <f t="shared" si="9"/>
        <v>0</v>
      </c>
      <c r="H285" s="12"/>
      <c r="I285" s="7"/>
      <c r="J285" s="12"/>
      <c r="K285" s="7">
        <f>июл.24!K285+авг.24!H285-авг.24!G285</f>
        <v>0</v>
      </c>
    </row>
    <row r="286" spans="1:11" s="54" customFormat="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7.33</v>
      </c>
      <c r="G286" s="7">
        <f t="shared" si="9"/>
        <v>0</v>
      </c>
      <c r="H286" s="12"/>
      <c r="I286" s="7"/>
      <c r="J286" s="12"/>
      <c r="K286" s="7">
        <f>июл.24!K286+авг.24!H286-авг.24!G286</f>
        <v>0</v>
      </c>
    </row>
    <row r="287" spans="1:11" s="54" customFormat="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7.33</v>
      </c>
      <c r="G287" s="7">
        <f t="shared" si="9"/>
        <v>0</v>
      </c>
      <c r="H287" s="12"/>
      <c r="I287" s="7"/>
      <c r="J287" s="12"/>
      <c r="K287" s="7">
        <f>июл.24!K287+авг.24!H287-авг.24!G287</f>
        <v>0</v>
      </c>
    </row>
    <row r="288" spans="1:11" s="54" customFormat="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7.33</v>
      </c>
      <c r="G288" s="7">
        <f t="shared" si="9"/>
        <v>0</v>
      </c>
      <c r="H288" s="12"/>
      <c r="I288" s="7"/>
      <c r="J288" s="12"/>
      <c r="K288" s="7">
        <f>июл.24!K288+авг.24!H288-авг.24!G288</f>
        <v>0</v>
      </c>
    </row>
    <row r="289" spans="1:11" s="54" customFormat="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7.33</v>
      </c>
      <c r="G289" s="7">
        <f t="shared" si="9"/>
        <v>0</v>
      </c>
      <c r="H289" s="12"/>
      <c r="I289" s="7"/>
      <c r="J289" s="12"/>
      <c r="K289" s="7">
        <f>июл.24!K289+авг.24!H289-авг.24!G289</f>
        <v>0</v>
      </c>
    </row>
    <row r="290" spans="1:11" s="54" customFormat="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7.33</v>
      </c>
      <c r="G290" s="7">
        <f t="shared" si="9"/>
        <v>0</v>
      </c>
      <c r="H290" s="12"/>
      <c r="I290" s="7"/>
      <c r="J290" s="12"/>
      <c r="K290" s="7">
        <f>июл.24!K290+авг.24!H290-авг.24!G290</f>
        <v>0</v>
      </c>
    </row>
    <row r="291" spans="1:11" s="54" customFormat="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7.33</v>
      </c>
      <c r="G291" s="7">
        <f t="shared" si="9"/>
        <v>0</v>
      </c>
      <c r="H291" s="12"/>
      <c r="I291" s="7"/>
      <c r="J291" s="12"/>
      <c r="K291" s="7">
        <f>июл.24!K291+авг.24!H291-авг.24!G291</f>
        <v>0</v>
      </c>
    </row>
    <row r="292" spans="1:11" s="54" customFormat="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7.33</v>
      </c>
      <c r="G292" s="7">
        <f t="shared" si="9"/>
        <v>0</v>
      </c>
      <c r="H292" s="12"/>
      <c r="I292" s="7"/>
      <c r="J292" s="12"/>
      <c r="K292" s="7">
        <f>июл.24!K292+авг.24!H292-авг.24!G292</f>
        <v>0</v>
      </c>
    </row>
    <row r="293" spans="1:11" s="54" customFormat="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7.33</v>
      </c>
      <c r="G293" s="7">
        <f t="shared" si="9"/>
        <v>0</v>
      </c>
      <c r="H293" s="12"/>
      <c r="I293" s="7"/>
      <c r="J293" s="12"/>
      <c r="K293" s="7">
        <f>июл.24!K293+авг.24!H293-авг.24!G293</f>
        <v>0</v>
      </c>
    </row>
    <row r="294" spans="1:11" s="54" customFormat="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7.33</v>
      </c>
      <c r="G294" s="7">
        <f t="shared" si="9"/>
        <v>0</v>
      </c>
      <c r="H294" s="12"/>
      <c r="I294" s="7"/>
      <c r="J294" s="12"/>
      <c r="K294" s="7">
        <f>июл.24!K294+авг.24!H294-авг.24!G294</f>
        <v>0</v>
      </c>
    </row>
    <row r="295" spans="1:11" s="54" customFormat="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7.33</v>
      </c>
      <c r="G295" s="7">
        <f t="shared" si="9"/>
        <v>0</v>
      </c>
      <c r="H295" s="12"/>
      <c r="I295" s="7"/>
      <c r="J295" s="12"/>
      <c r="K295" s="7">
        <f>июл.24!K295+авг.24!H295-авг.24!G295</f>
        <v>0</v>
      </c>
    </row>
    <row r="296" spans="1:11" s="54" customFormat="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7.33</v>
      </c>
      <c r="G296" s="7">
        <f t="shared" si="9"/>
        <v>0</v>
      </c>
      <c r="H296" s="12"/>
      <c r="I296" s="7"/>
      <c r="J296" s="12"/>
      <c r="K296" s="7">
        <f>июл.24!K296+авг.24!H296-авг.24!G296</f>
        <v>0</v>
      </c>
    </row>
    <row r="297" spans="1:11" s="54" customFormat="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7.33</v>
      </c>
      <c r="G297" s="7">
        <f t="shared" si="9"/>
        <v>0</v>
      </c>
      <c r="H297" s="12"/>
      <c r="I297" s="7"/>
      <c r="J297" s="12"/>
      <c r="K297" s="7">
        <f>июл.24!K297+авг.24!H297-авг.24!G297</f>
        <v>0</v>
      </c>
    </row>
    <row r="298" spans="1:11" s="54" customFormat="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7.33</v>
      </c>
      <c r="G298" s="7">
        <f t="shared" si="9"/>
        <v>0</v>
      </c>
      <c r="H298" s="12"/>
      <c r="I298" s="7"/>
      <c r="J298" s="12"/>
      <c r="K298" s="7">
        <f>июл.24!K298+авг.24!H298-авг.24!G298</f>
        <v>0</v>
      </c>
    </row>
    <row r="299" spans="1:11" s="54" customFormat="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7.33</v>
      </c>
      <c r="G299" s="7">
        <f t="shared" si="9"/>
        <v>0</v>
      </c>
      <c r="H299" s="12"/>
      <c r="I299" s="7"/>
      <c r="J299" s="12"/>
      <c r="K299" s="7">
        <f>июл.24!K299+авг.24!H299-авг.24!G299</f>
        <v>0</v>
      </c>
    </row>
    <row r="300" spans="1:11" s="54" customFormat="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7.33</v>
      </c>
      <c r="G300" s="7">
        <f t="shared" si="9"/>
        <v>0</v>
      </c>
      <c r="H300" s="12"/>
      <c r="I300" s="7"/>
      <c r="J300" s="12"/>
      <c r="K300" s="7">
        <f>июл.24!K300+авг.24!H300-авг.24!G300</f>
        <v>0</v>
      </c>
    </row>
    <row r="301" spans="1:11" s="54" customFormat="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7.33</v>
      </c>
      <c r="G301" s="7">
        <f t="shared" si="9"/>
        <v>0</v>
      </c>
      <c r="H301" s="12"/>
      <c r="I301" s="7"/>
      <c r="J301" s="12"/>
      <c r="K301" s="7">
        <f>июл.24!K301+авг.24!H301-авг.24!G301</f>
        <v>0</v>
      </c>
    </row>
    <row r="302" spans="1:11" s="54" customFormat="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7.33</v>
      </c>
      <c r="G302" s="7">
        <f t="shared" si="9"/>
        <v>0</v>
      </c>
      <c r="H302" s="12"/>
      <c r="I302" s="7"/>
      <c r="J302" s="12"/>
      <c r="K302" s="7">
        <f>июл.24!K302+авг.24!H302-авг.24!G302</f>
        <v>0</v>
      </c>
    </row>
    <row r="303" spans="1:11" s="54" customFormat="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7.33</v>
      </c>
      <c r="G303" s="7">
        <f t="shared" si="9"/>
        <v>0</v>
      </c>
      <c r="H303" s="12"/>
      <c r="I303" s="7"/>
      <c r="J303" s="12"/>
      <c r="K303" s="7">
        <f>июл.24!K303+авг.24!H303-авг.24!G303</f>
        <v>0</v>
      </c>
    </row>
    <row r="304" spans="1:11" s="54" customFormat="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7.33</v>
      </c>
      <c r="G304" s="7">
        <f t="shared" si="9"/>
        <v>0</v>
      </c>
      <c r="H304" s="12"/>
      <c r="I304" s="7"/>
      <c r="J304" s="12"/>
      <c r="K304" s="7">
        <f>июл.24!K304+авг.24!H304-авг.24!G304</f>
        <v>0</v>
      </c>
    </row>
    <row r="305" spans="1:11" s="54" customFormat="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7.33</v>
      </c>
      <c r="G305" s="7">
        <f t="shared" si="9"/>
        <v>0</v>
      </c>
      <c r="H305" s="12"/>
      <c r="I305" s="7"/>
      <c r="J305" s="12"/>
      <c r="K305" s="7">
        <f>июл.24!K305+авг.24!H305-авг.24!G305</f>
        <v>0</v>
      </c>
    </row>
    <row r="306" spans="1:11" s="54" customFormat="1" x14ac:dyDescent="0.25">
      <c r="A306" s="4" t="s">
        <v>22</v>
      </c>
      <c r="B306" s="12"/>
      <c r="C306" s="34">
        <v>2144</v>
      </c>
      <c r="D306" s="34">
        <v>2169</v>
      </c>
      <c r="E306" s="7">
        <f t="shared" si="8"/>
        <v>25</v>
      </c>
      <c r="F306" s="7"/>
      <c r="G306" s="7">
        <f t="shared" si="9"/>
        <v>0</v>
      </c>
      <c r="H306" s="12"/>
      <c r="I306" s="12"/>
      <c r="J306" s="12"/>
      <c r="K306" s="7">
        <f>июл.24!K306+авг.24!H306-авг.24!G306</f>
        <v>0</v>
      </c>
    </row>
    <row r="307" spans="1:11" s="54" customFormat="1" x14ac:dyDescent="0.25">
      <c r="A307" s="13" t="s">
        <v>23</v>
      </c>
      <c r="B307" s="12"/>
      <c r="C307" s="34"/>
      <c r="D307" s="34"/>
      <c r="E307" s="7">
        <f t="shared" si="8"/>
        <v>0</v>
      </c>
      <c r="F307" s="7"/>
      <c r="G307" s="7">
        <f t="shared" si="9"/>
        <v>0</v>
      </c>
      <c r="H307" s="12"/>
      <c r="I307" s="12"/>
      <c r="J307" s="12"/>
      <c r="K307" s="7">
        <f>июл.24!K307+авг.24!H307-авг.24!G307</f>
        <v>0</v>
      </c>
    </row>
    <row r="308" spans="1:11" s="54" customFormat="1" x14ac:dyDescent="0.25"/>
    <row r="309" spans="1:11" s="54" customFormat="1" x14ac:dyDescent="0.25"/>
    <row r="310" spans="1:11" s="54" customFormat="1" x14ac:dyDescent="0.25"/>
    <row r="311" spans="1:11" s="54" customFormat="1" x14ac:dyDescent="0.25"/>
    <row r="312" spans="1:11" s="54" customFormat="1" x14ac:dyDescent="0.25"/>
    <row r="313" spans="1:11" s="54" customFormat="1" x14ac:dyDescent="0.25"/>
    <row r="314" spans="1:11" s="54" customFormat="1" x14ac:dyDescent="0.25"/>
    <row r="315" spans="1:11" s="54" customFormat="1" x14ac:dyDescent="0.25"/>
    <row r="316" spans="1:11" s="54" customFormat="1" x14ac:dyDescent="0.25"/>
    <row r="317" spans="1:11" s="54" customFormat="1" x14ac:dyDescent="0.25"/>
    <row r="318" spans="1:11" s="54" customFormat="1" x14ac:dyDescent="0.25"/>
    <row r="319" spans="1:11" s="54" customFormat="1" x14ac:dyDescent="0.25"/>
    <row r="320" spans="1:11" s="54" customFormat="1" x14ac:dyDescent="0.25"/>
    <row r="321" s="54" customFormat="1" x14ac:dyDescent="0.25"/>
    <row r="322" s="54" customFormat="1" x14ac:dyDescent="0.25"/>
    <row r="323" s="54" customFormat="1" x14ac:dyDescent="0.25"/>
    <row r="324" s="54" customFormat="1" x14ac:dyDescent="0.25"/>
    <row r="325" s="54" customFormat="1" x14ac:dyDescent="0.25"/>
    <row r="326" s="54" customFormat="1" x14ac:dyDescent="0.25"/>
    <row r="327" s="54" customFormat="1" x14ac:dyDescent="0.25"/>
    <row r="328" s="54" customFormat="1" x14ac:dyDescent="0.25"/>
    <row r="329" s="54" customFormat="1" x14ac:dyDescent="0.25"/>
    <row r="330" s="54" customFormat="1" x14ac:dyDescent="0.25"/>
    <row r="331" s="54" customFormat="1" x14ac:dyDescent="0.25"/>
    <row r="332" s="54" customFormat="1" x14ac:dyDescent="0.25"/>
    <row r="333" s="54" customFormat="1" x14ac:dyDescent="0.25"/>
    <row r="334" s="54" customFormat="1" x14ac:dyDescent="0.25"/>
    <row r="335" s="54" customFormat="1" x14ac:dyDescent="0.25"/>
    <row r="336" s="54" customFormat="1" x14ac:dyDescent="0.25"/>
    <row r="337" s="54" customFormat="1" x14ac:dyDescent="0.25"/>
    <row r="338" s="54" customFormat="1" x14ac:dyDescent="0.25"/>
    <row r="339" s="54" customFormat="1" x14ac:dyDescent="0.25"/>
    <row r="340" s="54" customFormat="1" x14ac:dyDescent="0.25"/>
    <row r="341" s="54" customFormat="1" x14ac:dyDescent="0.25"/>
    <row r="342" s="54" customFormat="1" x14ac:dyDescent="0.25"/>
    <row r="343" s="54" customFormat="1" x14ac:dyDescent="0.25"/>
    <row r="344" s="54" customFormat="1" x14ac:dyDescent="0.25"/>
    <row r="345" s="54" customFormat="1" x14ac:dyDescent="0.25"/>
    <row r="346" s="54" customFormat="1" x14ac:dyDescent="0.25"/>
    <row r="347" s="54" customFormat="1" x14ac:dyDescent="0.25"/>
    <row r="348" s="54" customFormat="1" x14ac:dyDescent="0.25"/>
    <row r="349" s="54" customFormat="1" x14ac:dyDescent="0.25"/>
    <row r="350" s="54" customFormat="1" x14ac:dyDescent="0.25"/>
    <row r="351" s="54" customFormat="1" x14ac:dyDescent="0.25"/>
    <row r="352" s="54" customFormat="1" x14ac:dyDescent="0.25"/>
    <row r="353" s="54" customFormat="1" x14ac:dyDescent="0.25"/>
    <row r="354" s="54" customFormat="1" x14ac:dyDescent="0.25"/>
    <row r="355" s="54" customFormat="1" x14ac:dyDescent="0.25"/>
    <row r="356" s="54" customFormat="1" x14ac:dyDescent="0.25"/>
    <row r="357" s="54" customFormat="1" x14ac:dyDescent="0.25"/>
    <row r="358" s="54" customFormat="1" x14ac:dyDescent="0.25"/>
    <row r="359" s="54" customFormat="1" x14ac:dyDescent="0.25"/>
    <row r="360" s="54" customFormat="1" x14ac:dyDescent="0.25"/>
    <row r="361" s="54" customFormat="1" x14ac:dyDescent="0.25"/>
    <row r="362" s="54" customFormat="1" x14ac:dyDescent="0.25"/>
    <row r="363" s="54" customFormat="1" x14ac:dyDescent="0.25"/>
    <row r="364" s="54" customFormat="1" x14ac:dyDescent="0.25"/>
    <row r="365" s="54" customFormat="1" x14ac:dyDescent="0.25"/>
    <row r="366" s="54" customFormat="1" x14ac:dyDescent="0.25"/>
    <row r="367" s="54" customFormat="1" x14ac:dyDescent="0.25"/>
    <row r="368" s="54" customFormat="1" x14ac:dyDescent="0.25"/>
    <row r="369" s="54" customFormat="1" x14ac:dyDescent="0.25"/>
    <row r="370" s="54" customFormat="1" x14ac:dyDescent="0.25"/>
    <row r="371" s="54" customFormat="1" x14ac:dyDescent="0.25"/>
    <row r="372" s="54" customFormat="1" x14ac:dyDescent="0.25"/>
    <row r="373" s="54" customFormat="1" x14ac:dyDescent="0.25"/>
    <row r="374" s="54" customFormat="1" x14ac:dyDescent="0.25"/>
    <row r="375" s="54" customFormat="1" x14ac:dyDescent="0.25"/>
    <row r="376" s="54" customFormat="1" x14ac:dyDescent="0.25"/>
    <row r="377" s="54" customFormat="1" x14ac:dyDescent="0.25"/>
    <row r="378" s="54" customFormat="1" x14ac:dyDescent="0.25"/>
    <row r="379" s="54" customFormat="1" x14ac:dyDescent="0.25"/>
    <row r="380" s="54" customFormat="1" x14ac:dyDescent="0.25"/>
    <row r="381" s="54" customFormat="1" x14ac:dyDescent="0.25"/>
    <row r="382" s="54" customFormat="1" x14ac:dyDescent="0.25"/>
    <row r="383" s="54" customFormat="1" x14ac:dyDescent="0.25"/>
    <row r="384" s="54" customFormat="1" x14ac:dyDescent="0.25"/>
    <row r="385" s="54" customFormat="1" x14ac:dyDescent="0.25"/>
    <row r="386" s="54" customFormat="1" x14ac:dyDescent="0.25"/>
    <row r="387" s="54" customFormat="1" x14ac:dyDescent="0.25"/>
    <row r="388" s="54" customFormat="1" x14ac:dyDescent="0.25"/>
    <row r="389" s="54" customFormat="1" x14ac:dyDescent="0.25"/>
    <row r="390" s="54" customFormat="1" x14ac:dyDescent="0.25"/>
    <row r="391" s="54" customFormat="1" x14ac:dyDescent="0.25"/>
    <row r="392" s="54" customFormat="1" x14ac:dyDescent="0.25"/>
    <row r="393" s="54" customFormat="1" x14ac:dyDescent="0.25"/>
    <row r="394" s="54" customFormat="1" x14ac:dyDescent="0.25"/>
    <row r="395" s="54" customFormat="1" x14ac:dyDescent="0.25"/>
    <row r="396" s="54" customFormat="1" x14ac:dyDescent="0.25"/>
    <row r="397" s="54" customFormat="1" x14ac:dyDescent="0.25"/>
    <row r="398" s="54" customFormat="1" x14ac:dyDescent="0.25"/>
    <row r="399" s="54" customFormat="1" x14ac:dyDescent="0.25"/>
    <row r="400" s="54" customFormat="1" x14ac:dyDescent="0.25"/>
    <row r="401" s="54" customFormat="1" x14ac:dyDescent="0.25"/>
    <row r="402" s="54" customFormat="1" x14ac:dyDescent="0.25"/>
    <row r="403" s="54" customFormat="1" x14ac:dyDescent="0.25"/>
    <row r="404" s="54" customFormat="1" x14ac:dyDescent="0.25"/>
    <row r="405" s="54" customFormat="1" x14ac:dyDescent="0.25"/>
    <row r="406" s="54" customFormat="1" x14ac:dyDescent="0.25"/>
    <row r="407" s="54" customFormat="1" x14ac:dyDescent="0.25"/>
    <row r="408" s="54" customFormat="1" x14ac:dyDescent="0.25"/>
    <row r="409" s="54" customFormat="1" x14ac:dyDescent="0.25"/>
    <row r="410" s="54" customFormat="1" x14ac:dyDescent="0.25"/>
    <row r="411" s="54" customFormat="1" x14ac:dyDescent="0.25"/>
    <row r="412" s="54" customFormat="1" x14ac:dyDescent="0.25"/>
    <row r="413" s="54" customFormat="1" x14ac:dyDescent="0.25"/>
    <row r="414" s="54" customFormat="1" x14ac:dyDescent="0.25"/>
    <row r="415" s="54" customFormat="1" x14ac:dyDescent="0.25"/>
    <row r="416" s="54" customFormat="1" x14ac:dyDescent="0.25"/>
    <row r="417" s="54" customFormat="1" x14ac:dyDescent="0.25"/>
    <row r="418" s="54" customFormat="1" x14ac:dyDescent="0.25"/>
    <row r="419" s="54" customFormat="1" x14ac:dyDescent="0.25"/>
    <row r="420" s="54" customFormat="1" x14ac:dyDescent="0.25"/>
    <row r="421" s="54" customFormat="1" x14ac:dyDescent="0.25"/>
    <row r="422" s="54" customFormat="1" x14ac:dyDescent="0.25"/>
    <row r="423" s="54" customFormat="1" x14ac:dyDescent="0.25"/>
    <row r="424" s="54" customFormat="1" x14ac:dyDescent="0.25"/>
    <row r="425" s="54" customFormat="1" x14ac:dyDescent="0.25"/>
    <row r="426" s="54" customFormat="1" x14ac:dyDescent="0.25"/>
    <row r="427" s="54" customFormat="1" x14ac:dyDescent="0.25"/>
    <row r="428" s="54" customFormat="1" x14ac:dyDescent="0.25"/>
    <row r="429" s="54" customFormat="1" x14ac:dyDescent="0.25"/>
    <row r="430" s="54" customFormat="1" x14ac:dyDescent="0.25"/>
    <row r="431" s="54" customFormat="1" x14ac:dyDescent="0.25"/>
    <row r="432" s="54" customFormat="1" x14ac:dyDescent="0.25"/>
    <row r="433" s="54" customFormat="1" x14ac:dyDescent="0.25"/>
    <row r="434" s="54" customFormat="1" x14ac:dyDescent="0.25"/>
    <row r="435" s="54" customFormat="1" x14ac:dyDescent="0.25"/>
    <row r="436" s="54" customFormat="1" x14ac:dyDescent="0.25"/>
    <row r="437" s="54" customFormat="1" x14ac:dyDescent="0.25"/>
    <row r="438" s="54" customFormat="1" x14ac:dyDescent="0.25"/>
    <row r="439" s="54" customFormat="1" x14ac:dyDescent="0.25"/>
    <row r="440" s="54" customFormat="1" x14ac:dyDescent="0.25"/>
    <row r="441" s="54" customFormat="1" x14ac:dyDescent="0.25"/>
    <row r="442" s="54" customFormat="1" x14ac:dyDescent="0.25"/>
    <row r="443" s="54" customFormat="1" x14ac:dyDescent="0.25"/>
    <row r="444" s="54" customFormat="1" x14ac:dyDescent="0.25"/>
    <row r="445" s="54" customFormat="1" x14ac:dyDescent="0.25"/>
    <row r="446" s="54" customFormat="1" x14ac:dyDescent="0.25"/>
    <row r="447" s="54" customFormat="1" x14ac:dyDescent="0.25"/>
    <row r="448" s="54" customFormat="1" x14ac:dyDescent="0.25"/>
    <row r="449" s="54" customFormat="1" x14ac:dyDescent="0.25"/>
    <row r="450" s="54" customFormat="1" x14ac:dyDescent="0.25"/>
    <row r="451" s="54" customFormat="1" x14ac:dyDescent="0.25"/>
    <row r="452" s="54" customFormat="1" x14ac:dyDescent="0.25"/>
    <row r="453" s="54" customFormat="1" x14ac:dyDescent="0.25"/>
    <row r="454" s="54" customFormat="1" x14ac:dyDescent="0.25"/>
    <row r="455" s="54" customFormat="1" x14ac:dyDescent="0.25"/>
    <row r="456" s="54" customFormat="1" x14ac:dyDescent="0.25"/>
    <row r="457" s="54" customFormat="1" x14ac:dyDescent="0.25"/>
    <row r="458" s="54" customFormat="1" x14ac:dyDescent="0.25"/>
    <row r="459" s="54" customFormat="1" x14ac:dyDescent="0.25"/>
    <row r="460" s="54" customFormat="1" x14ac:dyDescent="0.25"/>
    <row r="461" s="54" customFormat="1" x14ac:dyDescent="0.25"/>
    <row r="462" s="54" customFormat="1" x14ac:dyDescent="0.25"/>
    <row r="463" s="54" customFormat="1" x14ac:dyDescent="0.25"/>
    <row r="464" s="54" customFormat="1" x14ac:dyDescent="0.25"/>
    <row r="465" s="54" customFormat="1" x14ac:dyDescent="0.25"/>
    <row r="466" s="54" customFormat="1" x14ac:dyDescent="0.25"/>
    <row r="467" s="54" customFormat="1" x14ac:dyDescent="0.25"/>
    <row r="468" s="54" customFormat="1" x14ac:dyDescent="0.25"/>
    <row r="469" s="54" customFormat="1" x14ac:dyDescent="0.25"/>
    <row r="470" s="54" customFormat="1" x14ac:dyDescent="0.25"/>
    <row r="471" s="54" customFormat="1" x14ac:dyDescent="0.25"/>
    <row r="472" s="54" customFormat="1" x14ac:dyDescent="0.25"/>
    <row r="473" s="54" customFormat="1" x14ac:dyDescent="0.25"/>
    <row r="474" s="54" customFormat="1" x14ac:dyDescent="0.25"/>
    <row r="475" s="54" customFormat="1" x14ac:dyDescent="0.25"/>
    <row r="476" s="54" customFormat="1" x14ac:dyDescent="0.25"/>
    <row r="477" s="54" customFormat="1" x14ac:dyDescent="0.25"/>
    <row r="478" s="54" customFormat="1" x14ac:dyDescent="0.25"/>
    <row r="479" s="54" customFormat="1" x14ac:dyDescent="0.25"/>
    <row r="480" s="54" customFormat="1" x14ac:dyDescent="0.25"/>
    <row r="481" s="54" customFormat="1" x14ac:dyDescent="0.25"/>
    <row r="482" s="54" customFormat="1" x14ac:dyDescent="0.25"/>
    <row r="483" s="54" customFormat="1" x14ac:dyDescent="0.25"/>
    <row r="484" s="54" customFormat="1" x14ac:dyDescent="0.25"/>
    <row r="485" s="54" customFormat="1" x14ac:dyDescent="0.25"/>
    <row r="486" s="54" customFormat="1" x14ac:dyDescent="0.25"/>
    <row r="487" s="54" customFormat="1" x14ac:dyDescent="0.25"/>
    <row r="488" s="54" customFormat="1" x14ac:dyDescent="0.25"/>
    <row r="489" s="54" customFormat="1" x14ac:dyDescent="0.25"/>
    <row r="490" s="54" customFormat="1" x14ac:dyDescent="0.25"/>
    <row r="491" s="54" customFormat="1" x14ac:dyDescent="0.25"/>
    <row r="492" s="54" customFormat="1" x14ac:dyDescent="0.25"/>
    <row r="493" s="54" customFormat="1" x14ac:dyDescent="0.25"/>
    <row r="494" s="54" customFormat="1" x14ac:dyDescent="0.25"/>
    <row r="495" s="54" customFormat="1" x14ac:dyDescent="0.25"/>
    <row r="496" s="54" customFormat="1" x14ac:dyDescent="0.25"/>
    <row r="497" s="54" customFormat="1" x14ac:dyDescent="0.25"/>
    <row r="498" s="54" customFormat="1" x14ac:dyDescent="0.25"/>
    <row r="499" s="54" customFormat="1" x14ac:dyDescent="0.25"/>
    <row r="500" s="54" customFormat="1" x14ac:dyDescent="0.25"/>
    <row r="501" s="54" customFormat="1" x14ac:dyDescent="0.25"/>
    <row r="502" s="54" customFormat="1" x14ac:dyDescent="0.25"/>
    <row r="503" s="54" customFormat="1" x14ac:dyDescent="0.25"/>
    <row r="504" s="54" customFormat="1" x14ac:dyDescent="0.25"/>
    <row r="505" s="54" customFormat="1" x14ac:dyDescent="0.25"/>
    <row r="506" s="54" customFormat="1" x14ac:dyDescent="0.25"/>
    <row r="507" s="54" customFormat="1" x14ac:dyDescent="0.25"/>
    <row r="508" s="54" customFormat="1" x14ac:dyDescent="0.25"/>
    <row r="509" s="54" customFormat="1" x14ac:dyDescent="0.25"/>
    <row r="510" s="54" customFormat="1" x14ac:dyDescent="0.25"/>
    <row r="511" s="54" customFormat="1" x14ac:dyDescent="0.25"/>
    <row r="512" s="54" customFormat="1" x14ac:dyDescent="0.25"/>
    <row r="513" s="54" customFormat="1" x14ac:dyDescent="0.25"/>
    <row r="514" s="54" customFormat="1" x14ac:dyDescent="0.25"/>
    <row r="515" s="54" customFormat="1" x14ac:dyDescent="0.25"/>
    <row r="516" s="54" customFormat="1" x14ac:dyDescent="0.25"/>
    <row r="517" s="54" customFormat="1" x14ac:dyDescent="0.25"/>
    <row r="518" s="54" customFormat="1" x14ac:dyDescent="0.25"/>
    <row r="519" s="54" customFormat="1" x14ac:dyDescent="0.25"/>
    <row r="520" s="54" customFormat="1" x14ac:dyDescent="0.25"/>
    <row r="521" s="54" customFormat="1" x14ac:dyDescent="0.25"/>
    <row r="522" s="54" customFormat="1" x14ac:dyDescent="0.25"/>
    <row r="523" s="54" customFormat="1" x14ac:dyDescent="0.25"/>
    <row r="524" s="54" customFormat="1" x14ac:dyDescent="0.25"/>
    <row r="525" s="54" customFormat="1" x14ac:dyDescent="0.25"/>
    <row r="526" s="54" customFormat="1" x14ac:dyDescent="0.25"/>
    <row r="527" s="54" customFormat="1" x14ac:dyDescent="0.25"/>
    <row r="528" s="54" customFormat="1" x14ac:dyDescent="0.25"/>
    <row r="529" s="54" customFormat="1" x14ac:dyDescent="0.25"/>
    <row r="530" s="54" customFormat="1" x14ac:dyDescent="0.25"/>
    <row r="531" s="54" customFormat="1" x14ac:dyDescent="0.25"/>
    <row r="532" s="54" customFormat="1" x14ac:dyDescent="0.25"/>
    <row r="533" s="54" customFormat="1" x14ac:dyDescent="0.25"/>
    <row r="534" s="54" customFormat="1" x14ac:dyDescent="0.25"/>
    <row r="535" s="54" customFormat="1" x14ac:dyDescent="0.25"/>
    <row r="536" s="54" customFormat="1" x14ac:dyDescent="0.25"/>
    <row r="537" s="54" customFormat="1" x14ac:dyDescent="0.25"/>
    <row r="538" s="54" customFormat="1" x14ac:dyDescent="0.25"/>
    <row r="539" s="54" customFormat="1" x14ac:dyDescent="0.25"/>
    <row r="540" s="54" customFormat="1" x14ac:dyDescent="0.25"/>
    <row r="541" s="54" customFormat="1" x14ac:dyDescent="0.25"/>
    <row r="542" s="54" customFormat="1" x14ac:dyDescent="0.25"/>
    <row r="543" s="54" customFormat="1" x14ac:dyDescent="0.25"/>
    <row r="544" s="54" customFormat="1" x14ac:dyDescent="0.25"/>
    <row r="545" s="54" customFormat="1" x14ac:dyDescent="0.25"/>
    <row r="546" s="54" customFormat="1" x14ac:dyDescent="0.25"/>
    <row r="547" s="54" customFormat="1" x14ac:dyDescent="0.25"/>
    <row r="548" s="54" customFormat="1" x14ac:dyDescent="0.25"/>
    <row r="549" s="54" customFormat="1" x14ac:dyDescent="0.25"/>
    <row r="550" s="54" customFormat="1" x14ac:dyDescent="0.25"/>
    <row r="551" s="54" customFormat="1" x14ac:dyDescent="0.25"/>
    <row r="552" s="54" customFormat="1" x14ac:dyDescent="0.25"/>
    <row r="553" s="54" customFormat="1" x14ac:dyDescent="0.25"/>
    <row r="554" s="54" customFormat="1" x14ac:dyDescent="0.25"/>
    <row r="555" s="54" customFormat="1" x14ac:dyDescent="0.25"/>
    <row r="556" s="54" customFormat="1" x14ac:dyDescent="0.25"/>
    <row r="557" s="54" customFormat="1" x14ac:dyDescent="0.25"/>
    <row r="558" s="54" customFormat="1" x14ac:dyDescent="0.25"/>
    <row r="559" s="54" customFormat="1" x14ac:dyDescent="0.25"/>
    <row r="560" s="54" customFormat="1" x14ac:dyDescent="0.25"/>
    <row r="561" s="54" customFormat="1" x14ac:dyDescent="0.25"/>
    <row r="562" s="54" customFormat="1" x14ac:dyDescent="0.25"/>
    <row r="563" s="54" customFormat="1" x14ac:dyDescent="0.25"/>
    <row r="564" s="54" customFormat="1" x14ac:dyDescent="0.25"/>
    <row r="565" s="54" customFormat="1" x14ac:dyDescent="0.25"/>
    <row r="566" s="54" customFormat="1" x14ac:dyDescent="0.25"/>
    <row r="567" s="54" customFormat="1" x14ac:dyDescent="0.25"/>
    <row r="568" s="54" customFormat="1" x14ac:dyDescent="0.25"/>
    <row r="569" s="54" customFormat="1" x14ac:dyDescent="0.25"/>
    <row r="570" s="54" customFormat="1" x14ac:dyDescent="0.25"/>
    <row r="571" s="54" customFormat="1" x14ac:dyDescent="0.25"/>
    <row r="572" s="54" customFormat="1" x14ac:dyDescent="0.25"/>
    <row r="573" s="54" customFormat="1" x14ac:dyDescent="0.25"/>
    <row r="574" s="54" customFormat="1" x14ac:dyDescent="0.25"/>
    <row r="575" s="54" customFormat="1" x14ac:dyDescent="0.25"/>
    <row r="576" s="54" customFormat="1" x14ac:dyDescent="0.25"/>
    <row r="577" s="54" customFormat="1" x14ac:dyDescent="0.25"/>
    <row r="578" s="54" customFormat="1" x14ac:dyDescent="0.25"/>
    <row r="579" s="54" customFormat="1" x14ac:dyDescent="0.25"/>
    <row r="580" s="54" customFormat="1" x14ac:dyDescent="0.25"/>
    <row r="581" s="54" customFormat="1" x14ac:dyDescent="0.25"/>
    <row r="582" s="54" customFormat="1" x14ac:dyDescent="0.25"/>
    <row r="583" s="54" customFormat="1" x14ac:dyDescent="0.25"/>
    <row r="584" s="54" customFormat="1" x14ac:dyDescent="0.25"/>
    <row r="585" s="54" customFormat="1" x14ac:dyDescent="0.25"/>
    <row r="586" s="54" customFormat="1" x14ac:dyDescent="0.25"/>
    <row r="587" s="54" customFormat="1" x14ac:dyDescent="0.25"/>
    <row r="588" s="54" customFormat="1" x14ac:dyDescent="0.25"/>
    <row r="589" s="54" customFormat="1" x14ac:dyDescent="0.25"/>
    <row r="590" s="54" customFormat="1" x14ac:dyDescent="0.25"/>
    <row r="591" s="54" customFormat="1" x14ac:dyDescent="0.25"/>
    <row r="592" s="54" customFormat="1" x14ac:dyDescent="0.25"/>
    <row r="593" s="54" customFormat="1" x14ac:dyDescent="0.25"/>
    <row r="594" s="54" customFormat="1" x14ac:dyDescent="0.25"/>
    <row r="595" s="54" customFormat="1" x14ac:dyDescent="0.25"/>
    <row r="596" s="54" customFormat="1" x14ac:dyDescent="0.25"/>
    <row r="597" s="54" customFormat="1" x14ac:dyDescent="0.25"/>
    <row r="598" s="54" customFormat="1" x14ac:dyDescent="0.25"/>
    <row r="599" s="54" customFormat="1" x14ac:dyDescent="0.25"/>
    <row r="600" s="54" customFormat="1" x14ac:dyDescent="0.25"/>
    <row r="601" s="54" customFormat="1" x14ac:dyDescent="0.25"/>
    <row r="602" s="54" customFormat="1" x14ac:dyDescent="0.25"/>
    <row r="603" s="54" customFormat="1" x14ac:dyDescent="0.25"/>
    <row r="604" s="54" customFormat="1" x14ac:dyDescent="0.25"/>
    <row r="605" s="54" customFormat="1" x14ac:dyDescent="0.25"/>
    <row r="606" s="54" customFormat="1" x14ac:dyDescent="0.25"/>
    <row r="607" s="54" customFormat="1" x14ac:dyDescent="0.25"/>
    <row r="608" s="54" customFormat="1" x14ac:dyDescent="0.25"/>
    <row r="609" s="54" customFormat="1" x14ac:dyDescent="0.25"/>
    <row r="610" s="54" customFormat="1" x14ac:dyDescent="0.25"/>
    <row r="611" s="54" customFormat="1" x14ac:dyDescent="0.25"/>
    <row r="612" s="54" customFormat="1" x14ac:dyDescent="0.25"/>
    <row r="613" s="54" customFormat="1" x14ac:dyDescent="0.25"/>
    <row r="614" s="54" customFormat="1" x14ac:dyDescent="0.25"/>
    <row r="615" s="54" customFormat="1" x14ac:dyDescent="0.25"/>
    <row r="616" s="54" customFormat="1" x14ac:dyDescent="0.25"/>
    <row r="617" s="54" customFormat="1" x14ac:dyDescent="0.25"/>
    <row r="618" s="54" customFormat="1" x14ac:dyDescent="0.25"/>
    <row r="619" s="54" customFormat="1" x14ac:dyDescent="0.25"/>
    <row r="620" s="54" customFormat="1" x14ac:dyDescent="0.25"/>
    <row r="621" s="54" customFormat="1" x14ac:dyDescent="0.25"/>
    <row r="622" s="54" customFormat="1" x14ac:dyDescent="0.25"/>
    <row r="623" s="54" customFormat="1" x14ac:dyDescent="0.25"/>
    <row r="624" s="54" customFormat="1" x14ac:dyDescent="0.25"/>
    <row r="625" s="54" customFormat="1" x14ac:dyDescent="0.25"/>
    <row r="626" s="54" customFormat="1" x14ac:dyDescent="0.25"/>
    <row r="627" s="54" customFormat="1" x14ac:dyDescent="0.25"/>
    <row r="628" s="54" customFormat="1" x14ac:dyDescent="0.25"/>
    <row r="629" s="54" customFormat="1" x14ac:dyDescent="0.25"/>
    <row r="630" s="54" customFormat="1" x14ac:dyDescent="0.25"/>
    <row r="631" s="54" customFormat="1" x14ac:dyDescent="0.25"/>
    <row r="632" s="54" customFormat="1" x14ac:dyDescent="0.25"/>
    <row r="633" s="54" customFormat="1" x14ac:dyDescent="0.25"/>
    <row r="634" s="54" customFormat="1" x14ac:dyDescent="0.25"/>
    <row r="635" s="54" customFormat="1" x14ac:dyDescent="0.25"/>
    <row r="636" s="54" customFormat="1" x14ac:dyDescent="0.25"/>
    <row r="637" s="54" customFormat="1" x14ac:dyDescent="0.25"/>
    <row r="638" s="54" customFormat="1" x14ac:dyDescent="0.25"/>
    <row r="639" s="54" customFormat="1" x14ac:dyDescent="0.25"/>
    <row r="640" s="54" customFormat="1" x14ac:dyDescent="0.25"/>
    <row r="641" s="54" customFormat="1" x14ac:dyDescent="0.25"/>
    <row r="642" s="54" customFormat="1" x14ac:dyDescent="0.25"/>
    <row r="643" s="54" customFormat="1" x14ac:dyDescent="0.25"/>
    <row r="644" s="54" customFormat="1" x14ac:dyDescent="0.25"/>
    <row r="645" s="54" customFormat="1" x14ac:dyDescent="0.25"/>
    <row r="646" s="54" customFormat="1" x14ac:dyDescent="0.25"/>
    <row r="647" s="54" customFormat="1" x14ac:dyDescent="0.25"/>
    <row r="648" s="54" customFormat="1" x14ac:dyDescent="0.25"/>
    <row r="649" s="54" customFormat="1" x14ac:dyDescent="0.25"/>
    <row r="650" s="54" customFormat="1" x14ac:dyDescent="0.25"/>
    <row r="651" s="54" customFormat="1" x14ac:dyDescent="0.25"/>
    <row r="652" s="54" customFormat="1" x14ac:dyDescent="0.25"/>
    <row r="653" s="54" customFormat="1" x14ac:dyDescent="0.25"/>
    <row r="654" s="54" customFormat="1" x14ac:dyDescent="0.25"/>
    <row r="655" s="54" customFormat="1" x14ac:dyDescent="0.25"/>
    <row r="656" s="54" customFormat="1" x14ac:dyDescent="0.25"/>
    <row r="657" s="54" customFormat="1" x14ac:dyDescent="0.25"/>
    <row r="658" s="54" customFormat="1" x14ac:dyDescent="0.25"/>
    <row r="659" s="54" customFormat="1" x14ac:dyDescent="0.25"/>
    <row r="660" s="54" customFormat="1" x14ac:dyDescent="0.25"/>
    <row r="661" s="54" customFormat="1" x14ac:dyDescent="0.25"/>
    <row r="662" s="54" customFormat="1" x14ac:dyDescent="0.25"/>
    <row r="663" s="54" customFormat="1" x14ac:dyDescent="0.25"/>
    <row r="664" s="54" customFormat="1" x14ac:dyDescent="0.25"/>
    <row r="665" s="54" customFormat="1" x14ac:dyDescent="0.25"/>
    <row r="666" s="54" customFormat="1" x14ac:dyDescent="0.25"/>
    <row r="667" s="54" customFormat="1" x14ac:dyDescent="0.25"/>
    <row r="668" s="54" customFormat="1" x14ac:dyDescent="0.25"/>
    <row r="669" s="54" customFormat="1" x14ac:dyDescent="0.25"/>
    <row r="670" s="54" customFormat="1" x14ac:dyDescent="0.25"/>
    <row r="671" s="54" customFormat="1" x14ac:dyDescent="0.25"/>
    <row r="672" s="54" customFormat="1" x14ac:dyDescent="0.25"/>
    <row r="673" s="54" customFormat="1" x14ac:dyDescent="0.25"/>
    <row r="674" s="54" customFormat="1" x14ac:dyDescent="0.25"/>
    <row r="675" s="54" customFormat="1" x14ac:dyDescent="0.25"/>
    <row r="676" s="54" customFormat="1" x14ac:dyDescent="0.25"/>
    <row r="677" s="54" customFormat="1" x14ac:dyDescent="0.25"/>
    <row r="678" s="54" customFormat="1" x14ac:dyDescent="0.25"/>
    <row r="679" s="54" customFormat="1" x14ac:dyDescent="0.25"/>
    <row r="680" s="54" customFormat="1" x14ac:dyDescent="0.25"/>
    <row r="681" s="54" customFormat="1" x14ac:dyDescent="0.25"/>
    <row r="682" s="54" customFormat="1" x14ac:dyDescent="0.25"/>
    <row r="683" s="54" customFormat="1" x14ac:dyDescent="0.25"/>
    <row r="684" s="54" customFormat="1" x14ac:dyDescent="0.25"/>
    <row r="685" s="54" customFormat="1" x14ac:dyDescent="0.25"/>
    <row r="686" s="54" customFormat="1" x14ac:dyDescent="0.25"/>
    <row r="687" s="54" customFormat="1" x14ac:dyDescent="0.25"/>
    <row r="688" s="54" customFormat="1" x14ac:dyDescent="0.25"/>
    <row r="689" s="54" customFormat="1" x14ac:dyDescent="0.25"/>
    <row r="690" s="54" customFormat="1" x14ac:dyDescent="0.25"/>
    <row r="691" s="54" customFormat="1" x14ac:dyDescent="0.25"/>
    <row r="692" s="54" customFormat="1" x14ac:dyDescent="0.25"/>
    <row r="693" s="54" customFormat="1" x14ac:dyDescent="0.25"/>
    <row r="694" s="54" customFormat="1" x14ac:dyDescent="0.25"/>
    <row r="695" s="54" customFormat="1" x14ac:dyDescent="0.25"/>
    <row r="696" s="54" customFormat="1" x14ac:dyDescent="0.25"/>
    <row r="697" s="54" customFormat="1" x14ac:dyDescent="0.25"/>
    <row r="698" s="54" customFormat="1" x14ac:dyDescent="0.25"/>
    <row r="699" s="54" customFormat="1" x14ac:dyDescent="0.25"/>
    <row r="700" s="54" customFormat="1" x14ac:dyDescent="0.25"/>
    <row r="701" s="54" customFormat="1" x14ac:dyDescent="0.25"/>
    <row r="702" s="54" customFormat="1" x14ac:dyDescent="0.25"/>
    <row r="703" s="54" customFormat="1" x14ac:dyDescent="0.25"/>
    <row r="704" s="54" customFormat="1" x14ac:dyDescent="0.25"/>
    <row r="705" s="54" customFormat="1" x14ac:dyDescent="0.25"/>
    <row r="706" s="54" customFormat="1" x14ac:dyDescent="0.25"/>
    <row r="707" s="54" customFormat="1" x14ac:dyDescent="0.25"/>
    <row r="708" s="54" customFormat="1" x14ac:dyDescent="0.25"/>
    <row r="709" s="54" customFormat="1" x14ac:dyDescent="0.25"/>
    <row r="710" s="54" customFormat="1" x14ac:dyDescent="0.25"/>
    <row r="711" s="54" customFormat="1" x14ac:dyDescent="0.25"/>
    <row r="712" s="54" customFormat="1" x14ac:dyDescent="0.25"/>
    <row r="713" s="54" customFormat="1" x14ac:dyDescent="0.25"/>
    <row r="714" s="54" customFormat="1" x14ac:dyDescent="0.25"/>
    <row r="715" s="54" customFormat="1" x14ac:dyDescent="0.25"/>
    <row r="716" s="54" customFormat="1" x14ac:dyDescent="0.25"/>
    <row r="717" s="54" customFormat="1" x14ac:dyDescent="0.25"/>
    <row r="718" s="54" customFormat="1" x14ac:dyDescent="0.25"/>
    <row r="719" s="54" customFormat="1" x14ac:dyDescent="0.25"/>
    <row r="720" s="54" customFormat="1" x14ac:dyDescent="0.25"/>
    <row r="721" s="54" customFormat="1" x14ac:dyDescent="0.25"/>
    <row r="722" s="54" customFormat="1" x14ac:dyDescent="0.25"/>
    <row r="723" s="54" customFormat="1" x14ac:dyDescent="0.25"/>
    <row r="724" s="54" customFormat="1" x14ac:dyDescent="0.25"/>
    <row r="725" s="54" customFormat="1" x14ac:dyDescent="0.25"/>
    <row r="726" s="54" customFormat="1" x14ac:dyDescent="0.25"/>
    <row r="727" s="54" customFormat="1" x14ac:dyDescent="0.25"/>
    <row r="728" s="54" customFormat="1" x14ac:dyDescent="0.25"/>
    <row r="729" s="54" customFormat="1" x14ac:dyDescent="0.25"/>
    <row r="730" s="54" customFormat="1" x14ac:dyDescent="0.25"/>
    <row r="731" s="54" customFormat="1" x14ac:dyDescent="0.25"/>
    <row r="732" s="54" customFormat="1" x14ac:dyDescent="0.25"/>
    <row r="733" s="54" customFormat="1" x14ac:dyDescent="0.25"/>
    <row r="734" s="54" customFormat="1" x14ac:dyDescent="0.25"/>
    <row r="735" s="54" customFormat="1" x14ac:dyDescent="0.25"/>
    <row r="736" s="54" customFormat="1" x14ac:dyDescent="0.25"/>
    <row r="737" s="54" customFormat="1" x14ac:dyDescent="0.25"/>
    <row r="738" s="54" customFormat="1" x14ac:dyDescent="0.25"/>
    <row r="739" s="54" customFormat="1" x14ac:dyDescent="0.25"/>
    <row r="740" s="54" customFormat="1" x14ac:dyDescent="0.25"/>
    <row r="741" s="54" customFormat="1" x14ac:dyDescent="0.25"/>
    <row r="742" s="54" customFormat="1" x14ac:dyDescent="0.25"/>
    <row r="743" s="54" customFormat="1" x14ac:dyDescent="0.25"/>
    <row r="744" s="54" customFormat="1" x14ac:dyDescent="0.25"/>
    <row r="745" s="54" customFormat="1" x14ac:dyDescent="0.25"/>
    <row r="746" s="54" customFormat="1" x14ac:dyDescent="0.25"/>
    <row r="747" s="54" customFormat="1" x14ac:dyDescent="0.25"/>
    <row r="748" s="54" customFormat="1" x14ac:dyDescent="0.25"/>
    <row r="749" s="54" customFormat="1" x14ac:dyDescent="0.25"/>
    <row r="750" s="54" customFormat="1" x14ac:dyDescent="0.25"/>
    <row r="751" s="54" customFormat="1" x14ac:dyDescent="0.25"/>
    <row r="752" s="54" customFormat="1" x14ac:dyDescent="0.25"/>
    <row r="753" s="54" customFormat="1" x14ac:dyDescent="0.25"/>
    <row r="754" s="54" customFormat="1" x14ac:dyDescent="0.25"/>
    <row r="755" s="54" customFormat="1" x14ac:dyDescent="0.25"/>
    <row r="756" s="54" customFormat="1" x14ac:dyDescent="0.25"/>
    <row r="757" s="54" customFormat="1" x14ac:dyDescent="0.25"/>
    <row r="758" s="54" customFormat="1" x14ac:dyDescent="0.25"/>
    <row r="759" s="54" customFormat="1" x14ac:dyDescent="0.25"/>
    <row r="760" s="54" customFormat="1" x14ac:dyDescent="0.25"/>
    <row r="761" s="54" customFormat="1" x14ac:dyDescent="0.25"/>
    <row r="762" s="54" customFormat="1" x14ac:dyDescent="0.25"/>
    <row r="763" s="54" customFormat="1" x14ac:dyDescent="0.25"/>
    <row r="764" s="54" customFormat="1" x14ac:dyDescent="0.25"/>
    <row r="765" s="54" customFormat="1" x14ac:dyDescent="0.25"/>
    <row r="766" s="54" customFormat="1" x14ac:dyDescent="0.25"/>
    <row r="767" s="54" customFormat="1" x14ac:dyDescent="0.25"/>
    <row r="768" s="54" customFormat="1" x14ac:dyDescent="0.25"/>
    <row r="769" s="54" customFormat="1" x14ac:dyDescent="0.25"/>
    <row r="770" s="54" customFormat="1" x14ac:dyDescent="0.25"/>
    <row r="771" s="54" customFormat="1" x14ac:dyDescent="0.25"/>
    <row r="772" s="54" customFormat="1" x14ac:dyDescent="0.25"/>
    <row r="773" s="54" customFormat="1" x14ac:dyDescent="0.25"/>
    <row r="774" s="54" customFormat="1" x14ac:dyDescent="0.25"/>
    <row r="775" s="54" customFormat="1" x14ac:dyDescent="0.25"/>
    <row r="776" s="54" customFormat="1" x14ac:dyDescent="0.25"/>
    <row r="777" s="54" customFormat="1" x14ac:dyDescent="0.25"/>
    <row r="778" s="54" customFormat="1" x14ac:dyDescent="0.25"/>
    <row r="779" s="54" customFormat="1" x14ac:dyDescent="0.25"/>
    <row r="780" s="54" customFormat="1" x14ac:dyDescent="0.25"/>
    <row r="781" s="54" customFormat="1" x14ac:dyDescent="0.25"/>
    <row r="782" s="54" customFormat="1" x14ac:dyDescent="0.25"/>
    <row r="783" s="54" customFormat="1" x14ac:dyDescent="0.25"/>
    <row r="784" s="54" customFormat="1" x14ac:dyDescent="0.25"/>
    <row r="785" s="54" customFormat="1" x14ac:dyDescent="0.25"/>
    <row r="786" s="54" customFormat="1" x14ac:dyDescent="0.25"/>
    <row r="787" s="54" customFormat="1" x14ac:dyDescent="0.25"/>
    <row r="788" s="54" customFormat="1" x14ac:dyDescent="0.25"/>
    <row r="789" s="54" customFormat="1" x14ac:dyDescent="0.25"/>
    <row r="790" s="54" customFormat="1" x14ac:dyDescent="0.25"/>
    <row r="791" s="54" customFormat="1" x14ac:dyDescent="0.25"/>
    <row r="792" s="54" customFormat="1" x14ac:dyDescent="0.25"/>
    <row r="793" s="54" customFormat="1" x14ac:dyDescent="0.25"/>
    <row r="794" s="54" customFormat="1" x14ac:dyDescent="0.25"/>
    <row r="795" s="54" customFormat="1" x14ac:dyDescent="0.25"/>
    <row r="796" s="54" customFormat="1" x14ac:dyDescent="0.25"/>
    <row r="797" s="54" customFormat="1" x14ac:dyDescent="0.25"/>
    <row r="798" s="54" customFormat="1" x14ac:dyDescent="0.25"/>
    <row r="799" s="54" customFormat="1" x14ac:dyDescent="0.25"/>
    <row r="800" s="54" customFormat="1" x14ac:dyDescent="0.25"/>
    <row r="801" s="54" customFormat="1" x14ac:dyDescent="0.25"/>
    <row r="802" s="54" customFormat="1" x14ac:dyDescent="0.25"/>
    <row r="803" s="54" customFormat="1" x14ac:dyDescent="0.25"/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7">
    <cfRule type="cellIs" dxfId="4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СВОД_2024</vt:lpstr>
      <vt:lpstr>янв.24</vt:lpstr>
      <vt:lpstr>фев.24</vt:lpstr>
      <vt:lpstr>мар.24</vt:lpstr>
      <vt:lpstr>апр.24</vt:lpstr>
      <vt:lpstr>май.24</vt:lpstr>
      <vt:lpstr>июн.24</vt:lpstr>
      <vt:lpstr>июл.24</vt:lpstr>
      <vt:lpstr>авг.24</vt:lpstr>
      <vt:lpstr>сен.24</vt:lpstr>
      <vt:lpstr>окт.24</vt:lpstr>
      <vt:lpstr>ноя.24</vt:lpstr>
      <vt:lpstr>дек.24</vt:lpstr>
      <vt:lpstr>янв.15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User</cp:lastModifiedBy>
  <cp:lastPrinted>2024-03-07T09:44:22Z</cp:lastPrinted>
  <dcterms:created xsi:type="dcterms:W3CDTF">2014-03-13T09:13:44Z</dcterms:created>
  <dcterms:modified xsi:type="dcterms:W3CDTF">2024-12-20T11:40:32Z</dcterms:modified>
</cp:coreProperties>
</file>